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autoCompressPictures="0"/>
  <mc:AlternateContent xmlns:mc="http://schemas.openxmlformats.org/markup-compatibility/2006">
    <mc:Choice Requires="x15">
      <x15ac:absPath xmlns:x15ac="http://schemas.microsoft.com/office/spreadsheetml/2010/11/ac" url="\\NAS-3\QA-folder\Quality\Q.A\Conflict Minerals - CMRT &amp; CRT\CMRT\"/>
    </mc:Choice>
  </mc:AlternateContent>
  <xr:revisionPtr revIDLastSave="0" documentId="8_{7742A6EB-1E29-408F-889E-7F145A37DB0E}"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 r:id="rId13"/>
  </externalReference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83" i="5" l="1"/>
  <c r="X83" i="5"/>
  <c r="V83" i="5"/>
  <c r="AB82" i="5"/>
  <c r="X82" i="5"/>
  <c r="V82" i="5"/>
  <c r="AB81" i="5"/>
  <c r="X81" i="5"/>
  <c r="V81" i="5"/>
  <c r="AB80" i="5"/>
  <c r="X80" i="5"/>
  <c r="V80" i="5"/>
  <c r="AB79" i="5"/>
  <c r="X79" i="5"/>
  <c r="V79" i="5"/>
  <c r="AB78" i="5"/>
  <c r="X78" i="5"/>
  <c r="V78" i="5"/>
  <c r="AB77" i="5"/>
  <c r="X77" i="5"/>
  <c r="V77" i="5"/>
  <c r="AB76" i="5"/>
  <c r="X76" i="5"/>
  <c r="V76" i="5"/>
  <c r="AB75" i="5"/>
  <c r="X75" i="5"/>
  <c r="V75" i="5"/>
  <c r="AB74" i="5"/>
  <c r="X74" i="5"/>
  <c r="V74" i="5"/>
  <c r="AB73" i="5"/>
  <c r="X73" i="5"/>
  <c r="V73" i="5"/>
  <c r="AB72" i="5"/>
  <c r="X72" i="5"/>
  <c r="V72" i="5"/>
  <c r="AB71" i="5"/>
  <c r="X71" i="5"/>
  <c r="V71" i="5"/>
  <c r="AB70" i="5"/>
  <c r="X70" i="5"/>
  <c r="V70" i="5"/>
  <c r="AB69" i="5"/>
  <c r="X69" i="5"/>
  <c r="V69" i="5"/>
  <c r="AB68" i="5"/>
  <c r="X68" i="5"/>
  <c r="V68" i="5"/>
  <c r="AB67" i="5"/>
  <c r="X67" i="5"/>
  <c r="V67" i="5"/>
  <c r="AB66" i="5"/>
  <c r="X66" i="5"/>
  <c r="V66" i="5"/>
  <c r="AB65" i="5"/>
  <c r="X65" i="5"/>
  <c r="V65" i="5"/>
  <c r="AB64" i="5"/>
  <c r="X64" i="5"/>
  <c r="V64" i="5"/>
  <c r="AB63" i="5"/>
  <c r="X63" i="5"/>
  <c r="V63" i="5"/>
  <c r="AB62" i="5"/>
  <c r="X62" i="5"/>
  <c r="V62" i="5"/>
  <c r="AB61" i="5"/>
  <c r="X61" i="5"/>
  <c r="V61" i="5"/>
  <c r="AB60" i="5"/>
  <c r="X60" i="5"/>
  <c r="V60" i="5"/>
  <c r="AB59" i="5"/>
  <c r="X59" i="5"/>
  <c r="V59" i="5"/>
  <c r="AB58" i="5"/>
  <c r="X58" i="5"/>
  <c r="V58" i="5"/>
  <c r="AB57" i="5"/>
  <c r="X57" i="5"/>
  <c r="V57" i="5"/>
  <c r="AB56" i="5"/>
  <c r="X56" i="5"/>
  <c r="V56" i="5"/>
  <c r="B84" i="5"/>
  <c r="T84" i="5" s="1"/>
  <c r="C84" i="5"/>
  <c r="S84" i="5"/>
  <c r="V84" i="5"/>
  <c r="AB84" i="5"/>
  <c r="B85" i="5"/>
  <c r="T85" i="5" s="1"/>
  <c r="C85" i="5"/>
  <c r="S85" i="5"/>
  <c r="B86" i="5"/>
  <c r="S86" i="5" s="1"/>
  <c r="C86" i="5"/>
  <c r="V86" i="5" s="1"/>
  <c r="J86" i="5" s="1"/>
  <c r="B87" i="5"/>
  <c r="T87" i="5" s="1"/>
  <c r="C87" i="5"/>
  <c r="S87" i="5"/>
  <c r="B88" i="5"/>
  <c r="T88" i="5" s="1"/>
  <c r="C88" i="5"/>
  <c r="V88" i="5" s="1"/>
  <c r="B89" i="5"/>
  <c r="S89" i="5" s="1"/>
  <c r="C89" i="5"/>
  <c r="B90" i="5"/>
  <c r="S90" i="5" s="1"/>
  <c r="C90" i="5"/>
  <c r="T90" i="5"/>
  <c r="V90" i="5"/>
  <c r="B91" i="5"/>
  <c r="T91" i="5" s="1"/>
  <c r="C91" i="5"/>
  <c r="B92" i="5"/>
  <c r="S92" i="5" s="1"/>
  <c r="C92" i="5"/>
  <c r="B93" i="5"/>
  <c r="T93" i="5" s="1"/>
  <c r="C93" i="5"/>
  <c r="H93" i="5"/>
  <c r="V93" i="5"/>
  <c r="AB93" i="5"/>
  <c r="B94" i="5"/>
  <c r="T94" i="5" s="1"/>
  <c r="C94" i="5"/>
  <c r="B95" i="5"/>
  <c r="S95" i="5" s="1"/>
  <c r="C95" i="5"/>
  <c r="AB95" i="5" s="1"/>
  <c r="T95" i="5"/>
  <c r="B96" i="5"/>
  <c r="S96" i="5" s="1"/>
  <c r="C96" i="5"/>
  <c r="T96" i="5"/>
  <c r="V96" i="5"/>
  <c r="H96" i="5" s="1"/>
  <c r="B97" i="5"/>
  <c r="T97" i="5" s="1"/>
  <c r="C97" i="5"/>
  <c r="AB97" i="5" s="1"/>
  <c r="S97" i="5"/>
  <c r="B98" i="5"/>
  <c r="S98" i="5" s="1"/>
  <c r="C98" i="5"/>
  <c r="V98" i="5" s="1"/>
  <c r="T98" i="5"/>
  <c r="B99" i="5"/>
  <c r="T99" i="5" s="1"/>
  <c r="C99" i="5"/>
  <c r="B100" i="5"/>
  <c r="T100" i="5" s="1"/>
  <c r="C100" i="5"/>
  <c r="S100" i="5"/>
  <c r="V100" i="5"/>
  <c r="J100" i="5" s="1"/>
  <c r="B101" i="5"/>
  <c r="T101" i="5" s="1"/>
  <c r="C101" i="5"/>
  <c r="S101" i="5"/>
  <c r="B102" i="5"/>
  <c r="S102" i="5" s="1"/>
  <c r="C102" i="5"/>
  <c r="AB102" i="5" s="1"/>
  <c r="B103" i="5"/>
  <c r="T103" i="5" s="1"/>
  <c r="C103" i="5"/>
  <c r="S103" i="5"/>
  <c r="B104" i="5"/>
  <c r="S104" i="5" s="1"/>
  <c r="C104" i="5"/>
  <c r="B105" i="5"/>
  <c r="T105" i="5" s="1"/>
  <c r="C105" i="5"/>
  <c r="V105" i="5" s="1"/>
  <c r="H105" i="5" s="1"/>
  <c r="S105" i="5"/>
  <c r="B106" i="5"/>
  <c r="T106" i="5" s="1"/>
  <c r="C106" i="5"/>
  <c r="V106" i="5" s="1"/>
  <c r="S106" i="5"/>
  <c r="B107" i="5"/>
  <c r="S107" i="5" s="1"/>
  <c r="C107" i="5"/>
  <c r="AB107" i="5" s="1"/>
  <c r="T107" i="5"/>
  <c r="B108" i="5"/>
  <c r="T108" i="5" s="1"/>
  <c r="C108" i="5"/>
  <c r="S108" i="5"/>
  <c r="V108" i="5"/>
  <c r="H108" i="5" s="1"/>
  <c r="B109" i="5"/>
  <c r="T109" i="5" s="1"/>
  <c r="C109" i="5"/>
  <c r="AB109" i="5" s="1"/>
  <c r="S109" i="5"/>
  <c r="B110" i="5"/>
  <c r="S110" i="5" s="1"/>
  <c r="C110" i="5"/>
  <c r="V110" i="5" s="1"/>
  <c r="T110" i="5"/>
  <c r="B111" i="5"/>
  <c r="S111" i="5" s="1"/>
  <c r="C111" i="5"/>
  <c r="B112" i="5"/>
  <c r="T112" i="5" s="1"/>
  <c r="C112" i="5"/>
  <c r="AB112" i="5" s="1"/>
  <c r="V112" i="5"/>
  <c r="B113" i="5"/>
  <c r="T113" i="5" s="1"/>
  <c r="C113" i="5"/>
  <c r="B114" i="5"/>
  <c r="S114" i="5" s="1"/>
  <c r="C114" i="5"/>
  <c r="B115" i="5"/>
  <c r="T115" i="5" s="1"/>
  <c r="C115" i="5"/>
  <c r="B116" i="5"/>
  <c r="S116" i="5" s="1"/>
  <c r="C116" i="5"/>
  <c r="T116" i="5"/>
  <c r="B117" i="5"/>
  <c r="C117" i="5"/>
  <c r="S117" i="5"/>
  <c r="T117" i="5"/>
  <c r="V117" i="5"/>
  <c r="AB117" i="5"/>
  <c r="B118" i="5"/>
  <c r="AB118" i="5" s="1"/>
  <c r="C118" i="5"/>
  <c r="T118" i="5"/>
  <c r="V118" i="5"/>
  <c r="J118" i="5" s="1"/>
  <c r="B119" i="5"/>
  <c r="T119" i="5" s="1"/>
  <c r="C119" i="5"/>
  <c r="AB119" i="5" s="1"/>
  <c r="S119" i="5"/>
  <c r="B120" i="5"/>
  <c r="S120" i="5" s="1"/>
  <c r="C120" i="5"/>
  <c r="V120" i="5" s="1"/>
  <c r="T120" i="5"/>
  <c r="AB120" i="5"/>
  <c r="B121" i="5"/>
  <c r="T121" i="5" s="1"/>
  <c r="C121" i="5"/>
  <c r="B122" i="5"/>
  <c r="S122" i="5" s="1"/>
  <c r="C122" i="5"/>
  <c r="V122" i="5" s="1"/>
  <c r="T122" i="5"/>
  <c r="B123" i="5"/>
  <c r="T123" i="5" s="1"/>
  <c r="C123" i="5"/>
  <c r="V123" i="5" s="1"/>
  <c r="S123" i="5"/>
  <c r="AB123" i="5"/>
  <c r="B124" i="5"/>
  <c r="S124" i="5" s="1"/>
  <c r="C124" i="5"/>
  <c r="V124" i="5"/>
  <c r="F124" i="5" s="1"/>
  <c r="B125" i="5"/>
  <c r="T125" i="5" s="1"/>
  <c r="C125" i="5"/>
  <c r="AB125" i="5" s="1"/>
  <c r="B126" i="5"/>
  <c r="S126" i="5" s="1"/>
  <c r="C126" i="5"/>
  <c r="V126" i="5"/>
  <c r="B127" i="5"/>
  <c r="T127" i="5" s="1"/>
  <c r="C127" i="5"/>
  <c r="B128" i="5"/>
  <c r="C128" i="5"/>
  <c r="V128" i="5" s="1"/>
  <c r="J128" i="5" s="1"/>
  <c r="S128" i="5"/>
  <c r="T128" i="5"/>
  <c r="B129" i="5"/>
  <c r="T129" i="5" s="1"/>
  <c r="C129" i="5"/>
  <c r="V129" i="5" s="1"/>
  <c r="S129" i="5"/>
  <c r="B130" i="5"/>
  <c r="T130" i="5" s="1"/>
  <c r="C130" i="5"/>
  <c r="I130" i="5"/>
  <c r="V130" i="5"/>
  <c r="F130" i="5" s="1"/>
  <c r="B131" i="5"/>
  <c r="S131" i="5" s="1"/>
  <c r="C131" i="5"/>
  <c r="B132" i="5"/>
  <c r="S132" i="5" s="1"/>
  <c r="C132" i="5"/>
  <c r="J132" i="5"/>
  <c r="T132" i="5"/>
  <c r="V132" i="5"/>
  <c r="E132" i="5" s="1"/>
  <c r="AB132" i="5"/>
  <c r="B133" i="5"/>
  <c r="T133" i="5" s="1"/>
  <c r="C133" i="5"/>
  <c r="B134" i="5"/>
  <c r="S134" i="5" s="1"/>
  <c r="C134" i="5"/>
  <c r="V134" i="5" s="1"/>
  <c r="T134" i="5"/>
  <c r="S69" i="5"/>
  <c r="S57" i="5"/>
  <c r="S66" i="5"/>
  <c r="S73" i="5"/>
  <c r="S58" i="5"/>
  <c r="S56" i="5"/>
  <c r="S61" i="5"/>
  <c r="S63" i="5"/>
  <c r="S80" i="5"/>
  <c r="S77" i="5"/>
  <c r="S76" i="5"/>
  <c r="S68" i="5"/>
  <c r="S64" i="5"/>
  <c r="S65" i="5"/>
  <c r="S79" i="5"/>
  <c r="S60" i="5"/>
  <c r="S75" i="5"/>
  <c r="S67" i="5"/>
  <c r="S72" i="5"/>
  <c r="S83" i="5"/>
  <c r="S82" i="5"/>
  <c r="S74" i="5"/>
  <c r="S71" i="5"/>
  <c r="S70" i="5"/>
  <c r="S59" i="5"/>
  <c r="S62" i="5"/>
  <c r="S81" i="5"/>
  <c r="S78" i="5"/>
  <c r="F106" i="5" l="1"/>
  <c r="J106" i="5"/>
  <c r="S91" i="5"/>
  <c r="S130" i="5"/>
  <c r="S125" i="5"/>
  <c r="S118" i="5"/>
  <c r="S113" i="5"/>
  <c r="AB110" i="5"/>
  <c r="AB103" i="5"/>
  <c r="AB98" i="5"/>
  <c r="AB91" i="5"/>
  <c r="S88" i="5"/>
  <c r="G108" i="5"/>
  <c r="AB134" i="5"/>
  <c r="F132" i="5"/>
  <c r="S115" i="5"/>
  <c r="AB105" i="5"/>
  <c r="AB90" i="5"/>
  <c r="G96" i="5"/>
  <c r="G88" i="5"/>
  <c r="G130" i="5"/>
  <c r="AB124" i="5"/>
  <c r="AB115" i="5"/>
  <c r="S93" i="5"/>
  <c r="AB129" i="5"/>
  <c r="AB126" i="5"/>
  <c r="T124" i="5"/>
  <c r="AB114" i="5"/>
  <c r="S112" i="5"/>
  <c r="V102" i="5"/>
  <c r="V114" i="5"/>
  <c r="J114" i="5" s="1"/>
  <c r="T102" i="5"/>
  <c r="AB86" i="5"/>
  <c r="T131" i="5"/>
  <c r="T126" i="5"/>
  <c r="I124" i="5"/>
  <c r="T114" i="5"/>
  <c r="T92" i="5"/>
  <c r="T89" i="5"/>
  <c r="AB131" i="5"/>
  <c r="S121" i="5"/>
  <c r="T111" i="5"/>
  <c r="AB106" i="5"/>
  <c r="T104" i="5"/>
  <c r="V94" i="5"/>
  <c r="F94" i="5" s="1"/>
  <c r="T86" i="5"/>
  <c r="G124" i="5"/>
  <c r="AB108" i="5"/>
  <c r="S99" i="5"/>
  <c r="AB96" i="5"/>
  <c r="S94" i="5"/>
  <c r="E129" i="5"/>
  <c r="X129" i="5" s="1"/>
  <c r="F129" i="5"/>
  <c r="I129" i="5"/>
  <c r="J129" i="5"/>
  <c r="H129" i="5"/>
  <c r="R129" i="5"/>
  <c r="E123" i="5"/>
  <c r="X123" i="5" s="1"/>
  <c r="F123" i="5"/>
  <c r="I123" i="5"/>
  <c r="J123" i="5"/>
  <c r="H123" i="5"/>
  <c r="R123" i="5"/>
  <c r="E98" i="5"/>
  <c r="X98" i="5" s="1"/>
  <c r="H98" i="5"/>
  <c r="I98" i="5"/>
  <c r="R98" i="5"/>
  <c r="F98" i="5"/>
  <c r="J98" i="5"/>
  <c r="E110" i="5"/>
  <c r="X110" i="5" s="1"/>
  <c r="H110" i="5"/>
  <c r="I110" i="5"/>
  <c r="R110" i="5"/>
  <c r="F110" i="5"/>
  <c r="J110" i="5"/>
  <c r="E122" i="5"/>
  <c r="X122" i="5" s="1"/>
  <c r="H122" i="5"/>
  <c r="I122" i="5"/>
  <c r="R122" i="5"/>
  <c r="F122" i="5"/>
  <c r="J122" i="5"/>
  <c r="E128" i="5"/>
  <c r="X128" i="5" s="1"/>
  <c r="H128" i="5"/>
  <c r="I128" i="5"/>
  <c r="R128" i="5"/>
  <c r="AB122" i="5"/>
  <c r="I114" i="5"/>
  <c r="R114" i="5"/>
  <c r="E114" i="5"/>
  <c r="X114" i="5" s="1"/>
  <c r="V113" i="5"/>
  <c r="G113" i="5" s="1"/>
  <c r="I90" i="5"/>
  <c r="R90" i="5"/>
  <c r="E90" i="5"/>
  <c r="X90" i="5" s="1"/>
  <c r="V89" i="5"/>
  <c r="G89" i="5" s="1"/>
  <c r="V127" i="5"/>
  <c r="G121" i="5"/>
  <c r="V121" i="5"/>
  <c r="I102" i="5"/>
  <c r="R102" i="5"/>
  <c r="E102" i="5"/>
  <c r="X102" i="5" s="1"/>
  <c r="E134" i="5"/>
  <c r="X134" i="5" s="1"/>
  <c r="H134" i="5"/>
  <c r="I134" i="5"/>
  <c r="R134" i="5"/>
  <c r="V133" i="5"/>
  <c r="V101" i="5"/>
  <c r="G101" i="5" s="1"/>
  <c r="J90" i="5"/>
  <c r="R88" i="5"/>
  <c r="E88" i="5"/>
  <c r="X88" i="5" s="1"/>
  <c r="H88" i="5"/>
  <c r="I88" i="5"/>
  <c r="V85" i="5"/>
  <c r="H90" i="5"/>
  <c r="E86" i="5"/>
  <c r="X86" i="5" s="1"/>
  <c r="H86" i="5"/>
  <c r="I86" i="5"/>
  <c r="R86" i="5"/>
  <c r="I126" i="5"/>
  <c r="R126" i="5"/>
  <c r="E117" i="5"/>
  <c r="X117" i="5" s="1"/>
  <c r="F117" i="5"/>
  <c r="I117" i="5"/>
  <c r="R117" i="5"/>
  <c r="J117" i="5"/>
  <c r="F128" i="5"/>
  <c r="V119" i="5"/>
  <c r="G119" i="5"/>
  <c r="V109" i="5"/>
  <c r="G109" i="5" s="1"/>
  <c r="R100" i="5"/>
  <c r="E100" i="5"/>
  <c r="X100" i="5" s="1"/>
  <c r="H100" i="5"/>
  <c r="I100" i="5"/>
  <c r="V97" i="5"/>
  <c r="G97" i="5" s="1"/>
  <c r="E93" i="5"/>
  <c r="X93" i="5" s="1"/>
  <c r="F93" i="5"/>
  <c r="I93" i="5"/>
  <c r="J93" i="5"/>
  <c r="R93" i="5"/>
  <c r="F90" i="5"/>
  <c r="J88" i="5"/>
  <c r="R112" i="5"/>
  <c r="E112" i="5"/>
  <c r="X112" i="5" s="1"/>
  <c r="I112" i="5"/>
  <c r="H112" i="5"/>
  <c r="I120" i="5"/>
  <c r="R120" i="5"/>
  <c r="E120" i="5"/>
  <c r="X120" i="5" s="1"/>
  <c r="J134" i="5"/>
  <c r="I132" i="5"/>
  <c r="R132" i="5"/>
  <c r="G128" i="5"/>
  <c r="V125" i="5"/>
  <c r="F114" i="5"/>
  <c r="J112" i="5"/>
  <c r="E105" i="5"/>
  <c r="X105" i="5" s="1"/>
  <c r="F105" i="5"/>
  <c r="I105" i="5"/>
  <c r="J105" i="5"/>
  <c r="R105" i="5"/>
  <c r="H102" i="5"/>
  <c r="G90" i="5"/>
  <c r="F88" i="5"/>
  <c r="I84" i="5"/>
  <c r="R84" i="5"/>
  <c r="E84" i="5"/>
  <c r="X84" i="5" s="1"/>
  <c r="F134" i="5"/>
  <c r="G122" i="5"/>
  <c r="F112" i="5"/>
  <c r="H126" i="5"/>
  <c r="J120" i="5"/>
  <c r="R118" i="5"/>
  <c r="E118" i="5"/>
  <c r="X118" i="5" s="1"/>
  <c r="I118" i="5"/>
  <c r="H118" i="5"/>
  <c r="I108" i="5"/>
  <c r="R108" i="5"/>
  <c r="E108" i="5"/>
  <c r="X108" i="5" s="1"/>
  <c r="V107" i="5"/>
  <c r="G107" i="5" s="1"/>
  <c r="G102" i="5"/>
  <c r="F100" i="5"/>
  <c r="I96" i="5"/>
  <c r="R96" i="5"/>
  <c r="E96" i="5"/>
  <c r="X96" i="5" s="1"/>
  <c r="V95" i="5"/>
  <c r="G95" i="5" s="1"/>
  <c r="G93" i="5"/>
  <c r="AB89" i="5"/>
  <c r="F86" i="5"/>
  <c r="G134" i="5"/>
  <c r="V131" i="5"/>
  <c r="AB127" i="5"/>
  <c r="G117" i="5"/>
  <c r="H132" i="5"/>
  <c r="F126" i="5"/>
  <c r="R124" i="5"/>
  <c r="E124" i="5"/>
  <c r="X124" i="5" s="1"/>
  <c r="H124" i="5"/>
  <c r="AB121" i="5"/>
  <c r="H120" i="5"/>
  <c r="AB113" i="5"/>
  <c r="G105" i="5"/>
  <c r="G100" i="5"/>
  <c r="AB87" i="5"/>
  <c r="G86" i="5"/>
  <c r="J84" i="5"/>
  <c r="AB133" i="5"/>
  <c r="R130" i="5"/>
  <c r="E130" i="5"/>
  <c r="X130" i="5" s="1"/>
  <c r="H130" i="5"/>
  <c r="G129" i="5"/>
  <c r="S127" i="5"/>
  <c r="E126" i="5"/>
  <c r="X126" i="5" s="1"/>
  <c r="F120" i="5"/>
  <c r="AB116" i="5"/>
  <c r="V115" i="5"/>
  <c r="AB111" i="5"/>
  <c r="J108" i="5"/>
  <c r="AB101" i="5"/>
  <c r="J96" i="5"/>
  <c r="AB92" i="5"/>
  <c r="V91" i="5"/>
  <c r="V87" i="5"/>
  <c r="H84" i="5"/>
  <c r="G123" i="5"/>
  <c r="G120" i="5"/>
  <c r="G110" i="5"/>
  <c r="R106" i="5"/>
  <c r="E106" i="5"/>
  <c r="X106" i="5" s="1"/>
  <c r="H106" i="5"/>
  <c r="I106" i="5"/>
  <c r="AB104" i="5"/>
  <c r="AB99" i="5"/>
  <c r="V92" i="5"/>
  <c r="G92" i="5" s="1"/>
  <c r="AB85" i="5"/>
  <c r="F84" i="5"/>
  <c r="J126" i="5"/>
  <c r="H117" i="5"/>
  <c r="G126" i="5"/>
  <c r="V116" i="5"/>
  <c r="G116" i="5" s="1"/>
  <c r="V111" i="5"/>
  <c r="G111" i="5" s="1"/>
  <c r="V103" i="5"/>
  <c r="G103" i="5" s="1"/>
  <c r="G98" i="5"/>
  <c r="S133" i="5"/>
  <c r="G132" i="5"/>
  <c r="J130" i="5"/>
  <c r="AB128" i="5"/>
  <c r="J124" i="5"/>
  <c r="F118" i="5"/>
  <c r="F108" i="5"/>
  <c r="V104" i="5"/>
  <c r="V99" i="5"/>
  <c r="F96" i="5"/>
  <c r="G84" i="5"/>
  <c r="X132" i="5"/>
  <c r="G118" i="5"/>
  <c r="G112" i="5"/>
  <c r="G106" i="5"/>
  <c r="AB130" i="5"/>
  <c r="AB100" i="5"/>
  <c r="AB94" i="5"/>
  <c r="AB88" i="5"/>
  <c r="T65" i="5"/>
  <c r="T77" i="5"/>
  <c r="T56" i="5"/>
  <c r="T74" i="5"/>
  <c r="T70" i="5"/>
  <c r="T64" i="5"/>
  <c r="T78" i="5"/>
  <c r="T71" i="5"/>
  <c r="T59" i="5"/>
  <c r="T82" i="5"/>
  <c r="T68" i="5"/>
  <c r="T83" i="5"/>
  <c r="T80" i="5"/>
  <c r="T58" i="5"/>
  <c r="T79" i="5"/>
  <c r="T72" i="5"/>
  <c r="T73" i="5"/>
  <c r="T67" i="5"/>
  <c r="T63" i="5"/>
  <c r="T81" i="5"/>
  <c r="T61" i="5"/>
  <c r="T62" i="5"/>
  <c r="T76" i="5"/>
  <c r="T66" i="5"/>
  <c r="T57" i="5"/>
  <c r="T69" i="5"/>
  <c r="T75" i="5"/>
  <c r="T60" i="5"/>
  <c r="F102" i="5" l="1"/>
  <c r="J102" i="5"/>
  <c r="I94" i="5"/>
  <c r="J94" i="5"/>
  <c r="H94" i="5"/>
  <c r="G94" i="5"/>
  <c r="E94" i="5"/>
  <c r="X94" i="5" s="1"/>
  <c r="G114" i="5"/>
  <c r="R94" i="5"/>
  <c r="H114" i="5"/>
  <c r="E127" i="5"/>
  <c r="X127" i="5" s="1"/>
  <c r="I127" i="5"/>
  <c r="J127" i="5"/>
  <c r="R127" i="5"/>
  <c r="F127" i="5"/>
  <c r="H127" i="5"/>
  <c r="E99" i="5"/>
  <c r="X99" i="5" s="1"/>
  <c r="F99" i="5"/>
  <c r="I99" i="5"/>
  <c r="J99" i="5"/>
  <c r="R99" i="5"/>
  <c r="H99" i="5"/>
  <c r="E103" i="5"/>
  <c r="X103" i="5" s="1"/>
  <c r="I103" i="5"/>
  <c r="J103" i="5"/>
  <c r="R103" i="5"/>
  <c r="F103" i="5"/>
  <c r="H103" i="5"/>
  <c r="I131" i="5"/>
  <c r="R131" i="5"/>
  <c r="E131" i="5"/>
  <c r="X131" i="5" s="1"/>
  <c r="F131" i="5"/>
  <c r="H131" i="5"/>
  <c r="J131" i="5"/>
  <c r="G131" i="5"/>
  <c r="I125" i="5"/>
  <c r="R125" i="5"/>
  <c r="E125" i="5"/>
  <c r="X125" i="5" s="1"/>
  <c r="F125" i="5"/>
  <c r="G125" i="5"/>
  <c r="H125" i="5"/>
  <c r="J125" i="5"/>
  <c r="G127" i="5"/>
  <c r="I89" i="5"/>
  <c r="R89" i="5"/>
  <c r="E89" i="5"/>
  <c r="X89" i="5" s="1"/>
  <c r="F89" i="5"/>
  <c r="H89" i="5"/>
  <c r="J89" i="5"/>
  <c r="E104" i="5"/>
  <c r="X104" i="5" s="1"/>
  <c r="H104" i="5"/>
  <c r="I104" i="5"/>
  <c r="R104" i="5"/>
  <c r="F104" i="5"/>
  <c r="J104" i="5"/>
  <c r="E87" i="5"/>
  <c r="X87" i="5" s="1"/>
  <c r="F87" i="5"/>
  <c r="I87" i="5"/>
  <c r="J87" i="5"/>
  <c r="R87" i="5"/>
  <c r="H87" i="5"/>
  <c r="G104" i="5"/>
  <c r="I101" i="5"/>
  <c r="R101" i="5"/>
  <c r="E101" i="5"/>
  <c r="X101" i="5" s="1"/>
  <c r="F101" i="5"/>
  <c r="H101" i="5"/>
  <c r="J101" i="5"/>
  <c r="E85" i="5"/>
  <c r="X85" i="5" s="1"/>
  <c r="I85" i="5"/>
  <c r="J85" i="5"/>
  <c r="R85" i="5"/>
  <c r="F85" i="5"/>
  <c r="H85" i="5"/>
  <c r="E115" i="5"/>
  <c r="X115" i="5" s="1"/>
  <c r="I115" i="5"/>
  <c r="J115" i="5"/>
  <c r="R115" i="5"/>
  <c r="F115" i="5"/>
  <c r="H115" i="5"/>
  <c r="E116" i="5"/>
  <c r="X116" i="5" s="1"/>
  <c r="H116" i="5"/>
  <c r="I116" i="5"/>
  <c r="R116" i="5"/>
  <c r="F116" i="5"/>
  <c r="J116" i="5"/>
  <c r="E91" i="5"/>
  <c r="X91" i="5" s="1"/>
  <c r="I91" i="5"/>
  <c r="J91" i="5"/>
  <c r="R91" i="5"/>
  <c r="F91" i="5"/>
  <c r="H91" i="5"/>
  <c r="G85" i="5"/>
  <c r="E92" i="5"/>
  <c r="X92" i="5" s="1"/>
  <c r="H92" i="5"/>
  <c r="I92" i="5"/>
  <c r="R92" i="5"/>
  <c r="F92" i="5"/>
  <c r="J92" i="5"/>
  <c r="G91" i="5"/>
  <c r="G115" i="5"/>
  <c r="I107" i="5"/>
  <c r="R107" i="5"/>
  <c r="E107" i="5"/>
  <c r="X107" i="5" s="1"/>
  <c r="F107" i="5"/>
  <c r="H107" i="5"/>
  <c r="J107" i="5"/>
  <c r="E109" i="5"/>
  <c r="X109" i="5" s="1"/>
  <c r="I109" i="5"/>
  <c r="J109" i="5"/>
  <c r="R109" i="5"/>
  <c r="F109" i="5"/>
  <c r="H109" i="5"/>
  <c r="E133" i="5"/>
  <c r="X133" i="5" s="1"/>
  <c r="I133" i="5"/>
  <c r="J133" i="5"/>
  <c r="R133" i="5"/>
  <c r="F133" i="5"/>
  <c r="H133" i="5"/>
  <c r="G133" i="5"/>
  <c r="I113" i="5"/>
  <c r="R113" i="5"/>
  <c r="E113" i="5"/>
  <c r="X113" i="5" s="1"/>
  <c r="F113" i="5"/>
  <c r="H113" i="5"/>
  <c r="J113" i="5"/>
  <c r="E111" i="5"/>
  <c r="X111" i="5" s="1"/>
  <c r="F111" i="5"/>
  <c r="I111" i="5"/>
  <c r="J111" i="5"/>
  <c r="R111" i="5"/>
  <c r="H111" i="5"/>
  <c r="E97" i="5"/>
  <c r="X97" i="5" s="1"/>
  <c r="I97" i="5"/>
  <c r="J97" i="5"/>
  <c r="R97" i="5"/>
  <c r="F97" i="5"/>
  <c r="H97" i="5"/>
  <c r="I95" i="5"/>
  <c r="R95" i="5"/>
  <c r="E95" i="5"/>
  <c r="X95" i="5" s="1"/>
  <c r="F95" i="5"/>
  <c r="H95" i="5"/>
  <c r="J95" i="5"/>
  <c r="G87" i="5"/>
  <c r="I119" i="5"/>
  <c r="R119" i="5"/>
  <c r="E119" i="5"/>
  <c r="X119" i="5" s="1"/>
  <c r="F119" i="5"/>
  <c r="H119" i="5"/>
  <c r="J119" i="5"/>
  <c r="G99" i="5"/>
  <c r="E121" i="5"/>
  <c r="X121" i="5" s="1"/>
  <c r="I121" i="5"/>
  <c r="J121" i="5"/>
  <c r="R121" i="5"/>
  <c r="H121" i="5"/>
  <c r="F121" i="5"/>
  <c r="AB55" i="5" l="1"/>
  <c r="X55" i="5"/>
  <c r="V55" i="5"/>
  <c r="AB54" i="5"/>
  <c r="X54" i="5"/>
  <c r="V54" i="5"/>
  <c r="AB53" i="5"/>
  <c r="X53" i="5"/>
  <c r="V53" i="5"/>
  <c r="AB52" i="5"/>
  <c r="X52" i="5"/>
  <c r="V52" i="5"/>
  <c r="AB51" i="5"/>
  <c r="X51" i="5"/>
  <c r="V51" i="5"/>
  <c r="AB50" i="5"/>
  <c r="X50" i="5"/>
  <c r="V50" i="5"/>
  <c r="AB49" i="5"/>
  <c r="X49" i="5"/>
  <c r="V49" i="5"/>
  <c r="AB48" i="5"/>
  <c r="X48" i="5"/>
  <c r="V48" i="5"/>
  <c r="AB47" i="5"/>
  <c r="X47" i="5"/>
  <c r="V47" i="5"/>
  <c r="AB46" i="5"/>
  <c r="X46" i="5"/>
  <c r="V46" i="5"/>
  <c r="AB45" i="5"/>
  <c r="X45" i="5"/>
  <c r="V45" i="5"/>
  <c r="AB44" i="5"/>
  <c r="X44" i="5"/>
  <c r="V44" i="5"/>
  <c r="AB43" i="5"/>
  <c r="X43" i="5"/>
  <c r="V43" i="5"/>
  <c r="AB42" i="5"/>
  <c r="X42" i="5"/>
  <c r="V42" i="5"/>
  <c r="AB41" i="5"/>
  <c r="X41" i="5"/>
  <c r="V41" i="5"/>
  <c r="AB40" i="5"/>
  <c r="X40" i="5"/>
  <c r="V40" i="5"/>
  <c r="AB39" i="5"/>
  <c r="X39" i="5"/>
  <c r="V39" i="5"/>
  <c r="AB38" i="5"/>
  <c r="X38" i="5"/>
  <c r="V38" i="5"/>
  <c r="AB37" i="5"/>
  <c r="X37" i="5"/>
  <c r="V37" i="5"/>
  <c r="AB36" i="5"/>
  <c r="X36" i="5"/>
  <c r="V36" i="5"/>
  <c r="AB35" i="5"/>
  <c r="X35" i="5"/>
  <c r="V35" i="5"/>
  <c r="AB34" i="5"/>
  <c r="X34" i="5"/>
  <c r="V34" i="5"/>
  <c r="AB33" i="5"/>
  <c r="X33" i="5"/>
  <c r="V33" i="5"/>
  <c r="AB32" i="5"/>
  <c r="X32" i="5"/>
  <c r="V32" i="5"/>
  <c r="AB31" i="5"/>
  <c r="X31" i="5"/>
  <c r="V31" i="5"/>
  <c r="AB30" i="5"/>
  <c r="X30" i="5"/>
  <c r="V30" i="5"/>
  <c r="AB29" i="5"/>
  <c r="X29" i="5"/>
  <c r="V29" i="5"/>
  <c r="AB28" i="5"/>
  <c r="X28" i="5"/>
  <c r="V28" i="5"/>
  <c r="AB27" i="5"/>
  <c r="X27" i="5"/>
  <c r="V27" i="5"/>
  <c r="AB26" i="5"/>
  <c r="X26" i="5"/>
  <c r="V26" i="5"/>
  <c r="AB25" i="5"/>
  <c r="X25" i="5"/>
  <c r="V25" i="5"/>
  <c r="AB24" i="5"/>
  <c r="X24" i="5"/>
  <c r="V24" i="5"/>
  <c r="AB20" i="5"/>
  <c r="X20" i="5"/>
  <c r="V20" i="5"/>
  <c r="AB19" i="5"/>
  <c r="X19" i="5"/>
  <c r="V19" i="5"/>
  <c r="AB18" i="5"/>
  <c r="X18" i="5"/>
  <c r="V18" i="5"/>
  <c r="AB17" i="5"/>
  <c r="X17" i="5"/>
  <c r="V17" i="5"/>
  <c r="AB16" i="5"/>
  <c r="X16" i="5"/>
  <c r="V16" i="5"/>
  <c r="AB15" i="5"/>
  <c r="X15" i="5"/>
  <c r="V15" i="5"/>
  <c r="AB14" i="5"/>
  <c r="X14" i="5"/>
  <c r="V14" i="5"/>
  <c r="AB13" i="5"/>
  <c r="X13" i="5"/>
  <c r="V13" i="5"/>
  <c r="AB12" i="5"/>
  <c r="X12" i="5"/>
  <c r="V12" i="5"/>
  <c r="AB11" i="5"/>
  <c r="X11" i="5"/>
  <c r="V11" i="5"/>
  <c r="AB10" i="5"/>
  <c r="X10" i="5"/>
  <c r="V10" i="5"/>
  <c r="AB9" i="5"/>
  <c r="X9" i="5"/>
  <c r="V9" i="5"/>
  <c r="AB8" i="5"/>
  <c r="X8" i="5"/>
  <c r="V8" i="5"/>
  <c r="AB7" i="5"/>
  <c r="X7" i="5"/>
  <c r="V7" i="5"/>
  <c r="AB6" i="5"/>
  <c r="X6" i="5"/>
  <c r="V6" i="5"/>
  <c r="AB5" i="5"/>
  <c r="X5" i="5"/>
  <c r="V5" i="5"/>
  <c r="S51" i="5"/>
  <c r="S29" i="5"/>
  <c r="S50" i="5"/>
  <c r="S35" i="5"/>
  <c r="S39" i="5"/>
  <c r="S14" i="5"/>
  <c r="S38" i="5"/>
  <c r="S20" i="5"/>
  <c r="S27" i="5"/>
  <c r="S24" i="5"/>
  <c r="S26" i="5"/>
  <c r="S8" i="5"/>
  <c r="S12" i="5"/>
  <c r="S11" i="5"/>
  <c r="S30" i="5"/>
  <c r="S42" i="5"/>
  <c r="S46" i="5"/>
  <c r="S48" i="5"/>
  <c r="S45" i="5"/>
  <c r="S54" i="5"/>
  <c r="S34" i="5"/>
  <c r="S36" i="5"/>
  <c r="S33" i="5"/>
  <c r="S49" i="5"/>
  <c r="S19" i="5"/>
  <c r="S55" i="5"/>
  <c r="S18" i="5"/>
  <c r="S37" i="5"/>
  <c r="S7" i="5"/>
  <c r="S43" i="5"/>
  <c r="S52" i="5"/>
  <c r="S25" i="5"/>
  <c r="S9" i="5"/>
  <c r="S31" i="5"/>
  <c r="S40" i="5"/>
  <c r="S10" i="5"/>
  <c r="S16" i="5"/>
  <c r="S6" i="5"/>
  <c r="S28" i="5"/>
  <c r="S44" i="5"/>
  <c r="S53" i="5"/>
  <c r="S15" i="5"/>
  <c r="S13" i="5"/>
  <c r="S32" i="5"/>
  <c r="S41" i="5"/>
  <c r="S5" i="5"/>
  <c r="S47" i="5"/>
  <c r="S17" i="5"/>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V135" i="5"/>
  <c r="E135" i="5" s="1"/>
  <c r="V136" i="5"/>
  <c r="E136" i="5" s="1"/>
  <c r="X136" i="5" s="1"/>
  <c r="V137" i="5"/>
  <c r="E137" i="5" s="1"/>
  <c r="X137" i="5" s="1"/>
  <c r="V138" i="5"/>
  <c r="E138" i="5"/>
  <c r="V139" i="5"/>
  <c r="E139" i="5" s="1"/>
  <c r="X139" i="5" s="1"/>
  <c r="V140" i="5"/>
  <c r="E140" i="5" s="1"/>
  <c r="V141" i="5"/>
  <c r="E141" i="5"/>
  <c r="V142" i="5"/>
  <c r="E142" i="5" s="1"/>
  <c r="V143" i="5"/>
  <c r="E143" i="5" s="1"/>
  <c r="X143" i="5" s="1"/>
  <c r="V144" i="5"/>
  <c r="E144" i="5"/>
  <c r="V145" i="5"/>
  <c r="E145" i="5" s="1"/>
  <c r="X145" i="5" s="1"/>
  <c r="V146" i="5"/>
  <c r="E146" i="5" s="1"/>
  <c r="X146" i="5" s="1"/>
  <c r="V147" i="5"/>
  <c r="E147" i="5" s="1"/>
  <c r="X147" i="5" s="1"/>
  <c r="V148" i="5"/>
  <c r="E148" i="5" s="1"/>
  <c r="V149" i="5"/>
  <c r="E149" i="5" s="1"/>
  <c r="V150" i="5"/>
  <c r="E150" i="5"/>
  <c r="X150" i="5" s="1"/>
  <c r="V151" i="5"/>
  <c r="E151" i="5" s="1"/>
  <c r="V152" i="5"/>
  <c r="E152" i="5" s="1"/>
  <c r="V153" i="5"/>
  <c r="E153" i="5"/>
  <c r="V154" i="5"/>
  <c r="E154" i="5" s="1"/>
  <c r="X154" i="5" s="1"/>
  <c r="V155" i="5"/>
  <c r="E155" i="5" s="1"/>
  <c r="X155" i="5" s="1"/>
  <c r="V156" i="5"/>
  <c r="E156" i="5"/>
  <c r="X156" i="5" s="1"/>
  <c r="V157" i="5"/>
  <c r="E157" i="5" s="1"/>
  <c r="X157" i="5" s="1"/>
  <c r="V158" i="5"/>
  <c r="E158" i="5" s="1"/>
  <c r="V159" i="5"/>
  <c r="E159" i="5"/>
  <c r="V160" i="5"/>
  <c r="E160" i="5" s="1"/>
  <c r="V161" i="5"/>
  <c r="E161" i="5" s="1"/>
  <c r="X161" i="5" s="1"/>
  <c r="V162" i="5"/>
  <c r="E162" i="5"/>
  <c r="X162" i="5" s="1"/>
  <c r="V163" i="5"/>
  <c r="E163" i="5" s="1"/>
  <c r="V164" i="5"/>
  <c r="E164" i="5" s="1"/>
  <c r="V165" i="5"/>
  <c r="E165" i="5" s="1"/>
  <c r="X165" i="5" s="1"/>
  <c r="V166" i="5"/>
  <c r="E166" i="5" s="1"/>
  <c r="X166" i="5" s="1"/>
  <c r="V167" i="5"/>
  <c r="E167" i="5" s="1"/>
  <c r="X167" i="5" s="1"/>
  <c r="V168" i="5"/>
  <c r="E168" i="5"/>
  <c r="V169" i="5"/>
  <c r="E169" i="5" s="1"/>
  <c r="X169" i="5" s="1"/>
  <c r="V170" i="5"/>
  <c r="E170" i="5" s="1"/>
  <c r="V171" i="5"/>
  <c r="E171" i="5"/>
  <c r="V172" i="5"/>
  <c r="E172" i="5" s="1"/>
  <c r="X172" i="5" s="1"/>
  <c r="V173" i="5"/>
  <c r="E173" i="5" s="1"/>
  <c r="X173" i="5" s="1"/>
  <c r="V174" i="5"/>
  <c r="E174" i="5"/>
  <c r="X174" i="5" s="1"/>
  <c r="V175" i="5"/>
  <c r="E175" i="5" s="1"/>
  <c r="X175" i="5" s="1"/>
  <c r="V176" i="5"/>
  <c r="E176" i="5" s="1"/>
  <c r="V177" i="5"/>
  <c r="E177" i="5"/>
  <c r="V178" i="5"/>
  <c r="E178" i="5" s="1"/>
  <c r="X178" i="5" s="1"/>
  <c r="V179" i="5"/>
  <c r="E179" i="5" s="1"/>
  <c r="X179" i="5" s="1"/>
  <c r="V180" i="5"/>
  <c r="E180" i="5"/>
  <c r="V181" i="5"/>
  <c r="E181" i="5" s="1"/>
  <c r="X181" i="5" s="1"/>
  <c r="V182" i="5"/>
  <c r="E182" i="5" s="1"/>
  <c r="V183" i="5"/>
  <c r="E183" i="5" s="1"/>
  <c r="V184" i="5"/>
  <c r="E184" i="5" s="1"/>
  <c r="X184" i="5" s="1"/>
  <c r="V185" i="5"/>
  <c r="E185" i="5" s="1"/>
  <c r="X185" i="5" s="1"/>
  <c r="V186" i="5"/>
  <c r="E186" i="5"/>
  <c r="V187" i="5"/>
  <c r="E187" i="5" s="1"/>
  <c r="X187" i="5" s="1"/>
  <c r="V188" i="5"/>
  <c r="E188" i="5" s="1"/>
  <c r="V189" i="5"/>
  <c r="E189" i="5"/>
  <c r="V190" i="5"/>
  <c r="E190" i="5" s="1"/>
  <c r="X190" i="5" s="1"/>
  <c r="V191" i="5"/>
  <c r="E191" i="5" s="1"/>
  <c r="V192" i="5"/>
  <c r="E192" i="5"/>
  <c r="V193" i="5"/>
  <c r="E193" i="5" s="1"/>
  <c r="X193" i="5" s="1"/>
  <c r="V194" i="5"/>
  <c r="E194" i="5" s="1"/>
  <c r="X194" i="5" s="1"/>
  <c r="V195" i="5"/>
  <c r="E195" i="5"/>
  <c r="V196" i="5"/>
  <c r="E196" i="5" s="1"/>
  <c r="V197" i="5"/>
  <c r="E197" i="5" s="1"/>
  <c r="X197" i="5" s="1"/>
  <c r="V198" i="5"/>
  <c r="E198" i="5"/>
  <c r="X198" i="5" s="1"/>
  <c r="V199" i="5"/>
  <c r="E199" i="5" s="1"/>
  <c r="X199" i="5" s="1"/>
  <c r="V200" i="5"/>
  <c r="E200" i="5" s="1"/>
  <c r="V201" i="5"/>
  <c r="E201" i="5" s="1"/>
  <c r="V202" i="5"/>
  <c r="E202" i="5" s="1"/>
  <c r="X202" i="5" s="1"/>
  <c r="V203" i="5"/>
  <c r="E203" i="5" s="1"/>
  <c r="X203" i="5" s="1"/>
  <c r="V204" i="5"/>
  <c r="E204" i="5"/>
  <c r="V205" i="5"/>
  <c r="E205" i="5" s="1"/>
  <c r="X205" i="5" s="1"/>
  <c r="V206" i="5"/>
  <c r="E206" i="5" s="1"/>
  <c r="V207" i="5"/>
  <c r="E207" i="5"/>
  <c r="V208" i="5"/>
  <c r="E208" i="5" s="1"/>
  <c r="X208" i="5" s="1"/>
  <c r="V209" i="5"/>
  <c r="E209" i="5" s="1"/>
  <c r="X209" i="5" s="1"/>
  <c r="V210" i="5"/>
  <c r="E210" i="5"/>
  <c r="X210" i="5" s="1"/>
  <c r="V211" i="5"/>
  <c r="E211" i="5" s="1"/>
  <c r="V212" i="5"/>
  <c r="E212" i="5" s="1"/>
  <c r="V213" i="5"/>
  <c r="E213" i="5"/>
  <c r="V214" i="5"/>
  <c r="E214" i="5" s="1"/>
  <c r="V215" i="5"/>
  <c r="E215" i="5" s="1"/>
  <c r="X215" i="5" s="1"/>
  <c r="V216" i="5"/>
  <c r="E216" i="5"/>
  <c r="V217" i="5"/>
  <c r="E217" i="5" s="1"/>
  <c r="V218" i="5"/>
  <c r="E218" i="5" s="1"/>
  <c r="V219" i="5"/>
  <c r="E219" i="5" s="1"/>
  <c r="V220" i="5"/>
  <c r="E220" i="5" s="1"/>
  <c r="X220" i="5" s="1"/>
  <c r="V221" i="5"/>
  <c r="E221" i="5" s="1"/>
  <c r="X221" i="5" s="1"/>
  <c r="V222" i="5"/>
  <c r="E222" i="5"/>
  <c r="X222" i="5" s="1"/>
  <c r="V223" i="5"/>
  <c r="E223" i="5" s="1"/>
  <c r="X223" i="5" s="1"/>
  <c r="V224" i="5"/>
  <c r="E224" i="5" s="1"/>
  <c r="V225" i="5"/>
  <c r="E225" i="5"/>
  <c r="V226" i="5"/>
  <c r="E226" i="5" s="1"/>
  <c r="X226" i="5" s="1"/>
  <c r="V227" i="5"/>
  <c r="E227" i="5" s="1"/>
  <c r="X227" i="5" s="1"/>
  <c r="V228" i="5"/>
  <c r="E228" i="5"/>
  <c r="V229" i="5"/>
  <c r="E229" i="5" s="1"/>
  <c r="X229" i="5" s="1"/>
  <c r="V230" i="5"/>
  <c r="E230" i="5" s="1"/>
  <c r="V231" i="5"/>
  <c r="E231" i="5"/>
  <c r="X231" i="5" s="1"/>
  <c r="V232" i="5"/>
  <c r="E232" i="5" s="1"/>
  <c r="X232" i="5" s="1"/>
  <c r="V233" i="5"/>
  <c r="E233" i="5" s="1"/>
  <c r="X233" i="5" s="1"/>
  <c r="V234" i="5"/>
  <c r="E234" i="5"/>
  <c r="V235" i="5"/>
  <c r="E235" i="5" s="1"/>
  <c r="X235" i="5" s="1"/>
  <c r="V236" i="5"/>
  <c r="E236" i="5" s="1"/>
  <c r="V237" i="5"/>
  <c r="E237" i="5" s="1"/>
  <c r="V238" i="5"/>
  <c r="E238" i="5" s="1"/>
  <c r="X238" i="5" s="1"/>
  <c r="V239" i="5"/>
  <c r="E239" i="5" s="1"/>
  <c r="X239" i="5" s="1"/>
  <c r="V240" i="5"/>
  <c r="E240" i="5"/>
  <c r="X240" i="5" s="1"/>
  <c r="V241" i="5"/>
  <c r="E241" i="5" s="1"/>
  <c r="X241" i="5" s="1"/>
  <c r="V242" i="5"/>
  <c r="E242" i="5" s="1"/>
  <c r="V243" i="5"/>
  <c r="E243" i="5"/>
  <c r="V244" i="5"/>
  <c r="E244" i="5" s="1"/>
  <c r="V245" i="5"/>
  <c r="E245" i="5" s="1"/>
  <c r="X245" i="5" s="1"/>
  <c r="V246" i="5"/>
  <c r="E246" i="5"/>
  <c r="X246" i="5" s="1"/>
  <c r="V247" i="5"/>
  <c r="E247" i="5" s="1"/>
  <c r="X247" i="5" s="1"/>
  <c r="V248" i="5"/>
  <c r="E248" i="5" s="1"/>
  <c r="V249" i="5"/>
  <c r="E249" i="5"/>
  <c r="V250" i="5"/>
  <c r="E250" i="5" s="1"/>
  <c r="X250" i="5" s="1"/>
  <c r="V251" i="5"/>
  <c r="E251" i="5" s="1"/>
  <c r="V252" i="5"/>
  <c r="E252" i="5"/>
  <c r="V253" i="5"/>
  <c r="E253" i="5" s="1"/>
  <c r="V254" i="5"/>
  <c r="E254" i="5" s="1"/>
  <c r="V255" i="5"/>
  <c r="E255" i="5" s="1"/>
  <c r="V256" i="5"/>
  <c r="E256" i="5" s="1"/>
  <c r="V257" i="5"/>
  <c r="E257" i="5" s="1"/>
  <c r="X257" i="5" s="1"/>
  <c r="V258" i="5"/>
  <c r="E258" i="5"/>
  <c r="V259" i="5"/>
  <c r="E259" i="5" s="1"/>
  <c r="X259" i="5" s="1"/>
  <c r="V260" i="5"/>
  <c r="E260" i="5" s="1"/>
  <c r="X260" i="5" s="1"/>
  <c r="V261" i="5"/>
  <c r="E261" i="5"/>
  <c r="V262" i="5"/>
  <c r="E262" i="5" s="1"/>
  <c r="V263" i="5"/>
  <c r="E263" i="5" s="1"/>
  <c r="X263" i="5" s="1"/>
  <c r="V264" i="5"/>
  <c r="E264" i="5"/>
  <c r="V265" i="5"/>
  <c r="E265" i="5" s="1"/>
  <c r="V266" i="5"/>
  <c r="E266" i="5" s="1"/>
  <c r="V267" i="5"/>
  <c r="E267" i="5"/>
  <c r="V268" i="5"/>
  <c r="E268" i="5" s="1"/>
  <c r="X268" i="5" s="1"/>
  <c r="V269" i="5"/>
  <c r="E269" i="5" s="1"/>
  <c r="X269" i="5" s="1"/>
  <c r="V270" i="5"/>
  <c r="E270" i="5"/>
  <c r="X270" i="5" s="1"/>
  <c r="V271" i="5"/>
  <c r="E271" i="5" s="1"/>
  <c r="X271" i="5" s="1"/>
  <c r="V272" i="5"/>
  <c r="E272" i="5"/>
  <c r="V273" i="5"/>
  <c r="E273" i="5"/>
  <c r="V274" i="5"/>
  <c r="E274" i="5" s="1"/>
  <c r="X274" i="5" s="1"/>
  <c r="V275" i="5"/>
  <c r="E275" i="5" s="1"/>
  <c r="X275" i="5" s="1"/>
  <c r="V276" i="5"/>
  <c r="E276" i="5"/>
  <c r="X276" i="5" s="1"/>
  <c r="V277" i="5"/>
  <c r="E277" i="5" s="1"/>
  <c r="X277" i="5" s="1"/>
  <c r="V278" i="5"/>
  <c r="E278" i="5"/>
  <c r="V279" i="5"/>
  <c r="E279" i="5" s="1"/>
  <c r="V280" i="5"/>
  <c r="E280" i="5" s="1"/>
  <c r="V281" i="5"/>
  <c r="E281" i="5"/>
  <c r="X281" i="5" s="1"/>
  <c r="V282" i="5"/>
  <c r="E282" i="5"/>
  <c r="X282" i="5" s="1"/>
  <c r="V283" i="5"/>
  <c r="E283" i="5" s="1"/>
  <c r="X283" i="5" s="1"/>
  <c r="V284" i="5"/>
  <c r="E284" i="5" s="1"/>
  <c r="V285" i="5"/>
  <c r="E285" i="5"/>
  <c r="X285" i="5" s="1"/>
  <c r="V286" i="5"/>
  <c r="E286" i="5" s="1"/>
  <c r="V287" i="5"/>
  <c r="E287" i="5"/>
  <c r="X287" i="5" s="1"/>
  <c r="V288" i="5"/>
  <c r="E288" i="5"/>
  <c r="V289" i="5"/>
  <c r="E289" i="5" s="1"/>
  <c r="X289" i="5" s="1"/>
  <c r="V290" i="5"/>
  <c r="E290" i="5"/>
  <c r="V291" i="5"/>
  <c r="E291" i="5" s="1"/>
  <c r="V292" i="5"/>
  <c r="E292" i="5" s="1"/>
  <c r="X292" i="5" s="1"/>
  <c r="V293" i="5"/>
  <c r="E293" i="5"/>
  <c r="X293" i="5" s="1"/>
  <c r="V294" i="5"/>
  <c r="E294" i="5"/>
  <c r="X294" i="5" s="1"/>
  <c r="V295" i="5"/>
  <c r="E295" i="5" s="1"/>
  <c r="X295" i="5" s="1"/>
  <c r="V296" i="5"/>
  <c r="E296" i="5" s="1"/>
  <c r="V297" i="5"/>
  <c r="E297" i="5"/>
  <c r="V298" i="5"/>
  <c r="E298" i="5" s="1"/>
  <c r="X298" i="5" s="1"/>
  <c r="V299" i="5"/>
  <c r="E299" i="5"/>
  <c r="X299" i="5" s="1"/>
  <c r="V300" i="5"/>
  <c r="E300" i="5"/>
  <c r="X300" i="5" s="1"/>
  <c r="V301" i="5"/>
  <c r="E301" i="5" s="1"/>
  <c r="X301" i="5" s="1"/>
  <c r="V302" i="5"/>
  <c r="E302" i="5" s="1"/>
  <c r="V303" i="5"/>
  <c r="E303" i="5" s="1"/>
  <c r="V304" i="5"/>
  <c r="E304" i="5" s="1"/>
  <c r="X304" i="5" s="1"/>
  <c r="V305" i="5"/>
  <c r="E305" i="5"/>
  <c r="V306" i="5"/>
  <c r="E306" i="5"/>
  <c r="V307" i="5"/>
  <c r="E307" i="5" s="1"/>
  <c r="X307" i="5" s="1"/>
  <c r="V308" i="5"/>
  <c r="E308" i="5" s="1"/>
  <c r="V309" i="5"/>
  <c r="E309" i="5" s="1"/>
  <c r="V310" i="5"/>
  <c r="E310" i="5" s="1"/>
  <c r="X310" i="5" s="1"/>
  <c r="V311" i="5"/>
  <c r="E311" i="5" s="1"/>
  <c r="X311" i="5" s="1"/>
  <c r="V312" i="5"/>
  <c r="E312" i="5"/>
  <c r="V313" i="5"/>
  <c r="E313" i="5" s="1"/>
  <c r="V314" i="5"/>
  <c r="E314" i="5"/>
  <c r="V315" i="5"/>
  <c r="E315" i="5" s="1"/>
  <c r="V316" i="5"/>
  <c r="E316" i="5" s="1"/>
  <c r="X316" i="5" s="1"/>
  <c r="V317" i="5"/>
  <c r="E317" i="5"/>
  <c r="X317" i="5" s="1"/>
  <c r="V318" i="5"/>
  <c r="E318" i="5" s="1"/>
  <c r="V319" i="5"/>
  <c r="E319" i="5" s="1"/>
  <c r="X319" i="5" s="1"/>
  <c r="V320" i="5"/>
  <c r="E320" i="5" s="1"/>
  <c r="X320" i="5" s="1"/>
  <c r="V321" i="5"/>
  <c r="E321" i="5"/>
  <c r="V322" i="5"/>
  <c r="E322" i="5" s="1"/>
  <c r="X322" i="5" s="1"/>
  <c r="V323" i="5"/>
  <c r="E323" i="5"/>
  <c r="X323" i="5" s="1"/>
  <c r="V324" i="5"/>
  <c r="E324" i="5"/>
  <c r="V325" i="5"/>
  <c r="E325" i="5" s="1"/>
  <c r="V326" i="5"/>
  <c r="E326" i="5"/>
  <c r="V327" i="5"/>
  <c r="E327" i="5" s="1"/>
  <c r="V328" i="5"/>
  <c r="E328" i="5" s="1"/>
  <c r="X328" i="5" s="1"/>
  <c r="V329" i="5"/>
  <c r="E329" i="5"/>
  <c r="X329" i="5" s="1"/>
  <c r="V330" i="5"/>
  <c r="E330" i="5"/>
  <c r="V331" i="5"/>
  <c r="E331" i="5" s="1"/>
  <c r="V332" i="5"/>
  <c r="E332" i="5" s="1"/>
  <c r="V333" i="5"/>
  <c r="E333" i="5"/>
  <c r="V334" i="5"/>
  <c r="E334" i="5" s="1"/>
  <c r="X334" i="5" s="1"/>
  <c r="V335" i="5"/>
  <c r="E335" i="5"/>
  <c r="X335" i="5" s="1"/>
  <c r="V336" i="5"/>
  <c r="E336" i="5"/>
  <c r="X336" i="5" s="1"/>
  <c r="V337" i="5"/>
  <c r="E337" i="5" s="1"/>
  <c r="X337" i="5" s="1"/>
  <c r="V338" i="5"/>
  <c r="E338" i="5" s="1"/>
  <c r="V339" i="5"/>
  <c r="E339" i="5" s="1"/>
  <c r="V340" i="5"/>
  <c r="E340" i="5"/>
  <c r="X340" i="5" s="1"/>
  <c r="V341" i="5"/>
  <c r="E341" i="5" s="1"/>
  <c r="X341" i="5" s="1"/>
  <c r="V342" i="5"/>
  <c r="E342" i="5"/>
  <c r="V343" i="5"/>
  <c r="E343" i="5" s="1"/>
  <c r="X343" i="5" s="1"/>
  <c r="V344" i="5"/>
  <c r="E344" i="5" s="1"/>
  <c r="X344" i="5" s="1"/>
  <c r="V345" i="5"/>
  <c r="E345" i="5" s="1"/>
  <c r="X345" i="5" s="1"/>
  <c r="V346" i="5"/>
  <c r="E346" i="5"/>
  <c r="V347" i="5"/>
  <c r="E347" i="5" s="1"/>
  <c r="X347" i="5" s="1"/>
  <c r="V348" i="5"/>
  <c r="E348" i="5"/>
  <c r="X348" i="5" s="1"/>
  <c r="V349" i="5"/>
  <c r="E349" i="5" s="1"/>
  <c r="X349" i="5" s="1"/>
  <c r="V350" i="5"/>
  <c r="E350" i="5" s="1"/>
  <c r="V351" i="5"/>
  <c r="E351" i="5" s="1"/>
  <c r="V352" i="5"/>
  <c r="E352" i="5"/>
  <c r="X352" i="5" s="1"/>
  <c r="V353" i="5"/>
  <c r="E353" i="5" s="1"/>
  <c r="X353" i="5" s="1"/>
  <c r="V354" i="5"/>
  <c r="E354" i="5"/>
  <c r="V355" i="5"/>
  <c r="E355" i="5" s="1"/>
  <c r="V356" i="5"/>
  <c r="E356" i="5" s="1"/>
  <c r="V357" i="5"/>
  <c r="E357" i="5" s="1"/>
  <c r="V358" i="5"/>
  <c r="E358" i="5"/>
  <c r="X358" i="5" s="1"/>
  <c r="V359" i="5"/>
  <c r="E359" i="5" s="1"/>
  <c r="V360" i="5"/>
  <c r="E360" i="5"/>
  <c r="V361" i="5"/>
  <c r="E361" i="5" s="1"/>
  <c r="X361" i="5" s="1"/>
  <c r="V362" i="5"/>
  <c r="E362" i="5" s="1"/>
  <c r="X362" i="5" s="1"/>
  <c r="V363" i="5"/>
  <c r="E363" i="5" s="1"/>
  <c r="X363" i="5" s="1"/>
  <c r="V364" i="5"/>
  <c r="E364" i="5"/>
  <c r="X364" i="5" s="1"/>
  <c r="V365" i="5"/>
  <c r="E365" i="5" s="1"/>
  <c r="V366" i="5"/>
  <c r="E366" i="5"/>
  <c r="V367" i="5"/>
  <c r="E367" i="5" s="1"/>
  <c r="V368" i="5"/>
  <c r="E368" i="5" s="1"/>
  <c r="V369" i="5"/>
  <c r="E369" i="5" s="1"/>
  <c r="V370" i="5"/>
  <c r="E370" i="5"/>
  <c r="X370" i="5" s="1"/>
  <c r="V371" i="5"/>
  <c r="E371" i="5" s="1"/>
  <c r="X371" i="5" s="1"/>
  <c r="V372" i="5"/>
  <c r="E372" i="5"/>
  <c r="X372" i="5" s="1"/>
  <c r="V373" i="5"/>
  <c r="E373" i="5" s="1"/>
  <c r="V374" i="5"/>
  <c r="E374" i="5" s="1"/>
  <c r="V375" i="5"/>
  <c r="E375" i="5" s="1"/>
  <c r="V376" i="5"/>
  <c r="E376" i="5"/>
  <c r="V377" i="5"/>
  <c r="E377" i="5" s="1"/>
  <c r="X377" i="5" s="1"/>
  <c r="V378" i="5"/>
  <c r="E378" i="5"/>
  <c r="V379" i="5"/>
  <c r="E379" i="5" s="1"/>
  <c r="X379" i="5" s="1"/>
  <c r="V380" i="5"/>
  <c r="E380" i="5" s="1"/>
  <c r="X380" i="5" s="1"/>
  <c r="V381" i="5"/>
  <c r="E381" i="5" s="1"/>
  <c r="X381" i="5" s="1"/>
  <c r="V382" i="5"/>
  <c r="E382" i="5"/>
  <c r="V383" i="5"/>
  <c r="E383" i="5" s="1"/>
  <c r="X383" i="5" s="1"/>
  <c r="V384" i="5"/>
  <c r="E384" i="5"/>
  <c r="X384" i="5" s="1"/>
  <c r="V385" i="5"/>
  <c r="E385" i="5" s="1"/>
  <c r="X385" i="5" s="1"/>
  <c r="V386" i="5"/>
  <c r="E386" i="5" s="1"/>
  <c r="V387" i="5"/>
  <c r="E387" i="5"/>
  <c r="V388" i="5"/>
  <c r="E388" i="5"/>
  <c r="X388" i="5" s="1"/>
  <c r="V389" i="5"/>
  <c r="E389" i="5" s="1"/>
  <c r="X389" i="5" s="1"/>
  <c r="V390" i="5"/>
  <c r="E390" i="5"/>
  <c r="V391" i="5"/>
  <c r="E391" i="5" s="1"/>
  <c r="V392" i="5"/>
  <c r="E392" i="5" s="1"/>
  <c r="V393" i="5"/>
  <c r="E393" i="5" s="1"/>
  <c r="V394" i="5"/>
  <c r="E394" i="5"/>
  <c r="V395" i="5"/>
  <c r="E395" i="5" s="1"/>
  <c r="X395" i="5" s="1"/>
  <c r="V396" i="5"/>
  <c r="E396" i="5"/>
  <c r="X396" i="5" s="1"/>
  <c r="V397" i="5"/>
  <c r="E397" i="5" s="1"/>
  <c r="X397" i="5" s="1"/>
  <c r="V398" i="5"/>
  <c r="E398" i="5" s="1"/>
  <c r="X398" i="5" s="1"/>
  <c r="V399" i="5"/>
  <c r="E399" i="5"/>
  <c r="V400" i="5"/>
  <c r="E400" i="5"/>
  <c r="X400" i="5" s="1"/>
  <c r="V401" i="5"/>
  <c r="E401" i="5" s="1"/>
  <c r="X401" i="5" s="1"/>
  <c r="V402" i="5"/>
  <c r="E402" i="5"/>
  <c r="V403" i="5"/>
  <c r="E403" i="5" s="1"/>
  <c r="V404" i="5"/>
  <c r="E404" i="5" s="1"/>
  <c r="V405" i="5"/>
  <c r="E405" i="5" s="1"/>
  <c r="V406" i="5"/>
  <c r="E406" i="5"/>
  <c r="X406" i="5" s="1"/>
  <c r="V407" i="5"/>
  <c r="E407" i="5" s="1"/>
  <c r="V408" i="5"/>
  <c r="E408" i="5"/>
  <c r="X408" i="5" s="1"/>
  <c r="V409" i="5"/>
  <c r="E409" i="5" s="1"/>
  <c r="X409" i="5" s="1"/>
  <c r="V410" i="5"/>
  <c r="E410" i="5" s="1"/>
  <c r="V411" i="5"/>
  <c r="E411" i="5"/>
  <c r="V412" i="5"/>
  <c r="E412" i="5"/>
  <c r="X412" i="5" s="1"/>
  <c r="V413" i="5"/>
  <c r="E413" i="5" s="1"/>
  <c r="X413" i="5" s="1"/>
  <c r="V414" i="5"/>
  <c r="E414" i="5"/>
  <c r="X414" i="5" s="1"/>
  <c r="V415" i="5"/>
  <c r="E415" i="5" s="1"/>
  <c r="V416" i="5"/>
  <c r="E416" i="5" s="1"/>
  <c r="V417" i="5"/>
  <c r="E417" i="5" s="1"/>
  <c r="V418" i="5"/>
  <c r="E418" i="5"/>
  <c r="X418" i="5" s="1"/>
  <c r="V419" i="5"/>
  <c r="E419" i="5" s="1"/>
  <c r="V420" i="5"/>
  <c r="E420" i="5"/>
  <c r="X420" i="5" s="1"/>
  <c r="V421" i="5"/>
  <c r="E421" i="5" s="1"/>
  <c r="X421" i="5" s="1"/>
  <c r="V422" i="5"/>
  <c r="E422" i="5" s="1"/>
  <c r="V423" i="5"/>
  <c r="E423" i="5"/>
  <c r="X423" i="5" s="1"/>
  <c r="V424" i="5"/>
  <c r="E424" i="5"/>
  <c r="V425" i="5"/>
  <c r="E425" i="5" s="1"/>
  <c r="X425" i="5" s="1"/>
  <c r="V426" i="5"/>
  <c r="E426" i="5"/>
  <c r="V427" i="5"/>
  <c r="E427" i="5" s="1"/>
  <c r="V428" i="5"/>
  <c r="E428" i="5" s="1"/>
  <c r="V429" i="5"/>
  <c r="E429" i="5" s="1"/>
  <c r="V430" i="5"/>
  <c r="E430" i="5"/>
  <c r="V431" i="5"/>
  <c r="E431" i="5" s="1"/>
  <c r="X431" i="5" s="1"/>
  <c r="V432" i="5"/>
  <c r="E432" i="5"/>
  <c r="X432" i="5" s="1"/>
  <c r="V433" i="5"/>
  <c r="E433" i="5" s="1"/>
  <c r="X433" i="5" s="1"/>
  <c r="V434" i="5"/>
  <c r="E434" i="5" s="1"/>
  <c r="V435" i="5"/>
  <c r="E435" i="5"/>
  <c r="V436" i="5"/>
  <c r="E436" i="5"/>
  <c r="X436" i="5" s="1"/>
  <c r="V437" i="5"/>
  <c r="E437" i="5" s="1"/>
  <c r="X437" i="5" s="1"/>
  <c r="V438" i="5"/>
  <c r="E438" i="5"/>
  <c r="V439" i="5"/>
  <c r="E439" i="5" s="1"/>
  <c r="V440" i="5"/>
  <c r="E440" i="5" s="1"/>
  <c r="X440" i="5" s="1"/>
  <c r="V441" i="5"/>
  <c r="E441" i="5" s="1"/>
  <c r="V442" i="5"/>
  <c r="E442" i="5"/>
  <c r="X442" i="5" s="1"/>
  <c r="V443" i="5"/>
  <c r="E443" i="5" s="1"/>
  <c r="V444" i="5"/>
  <c r="E444" i="5"/>
  <c r="X444" i="5" s="1"/>
  <c r="V445" i="5"/>
  <c r="E445" i="5" s="1"/>
  <c r="X445" i="5" s="1"/>
  <c r="V446" i="5"/>
  <c r="E446" i="5" s="1"/>
  <c r="V447" i="5"/>
  <c r="E447" i="5"/>
  <c r="V448" i="5"/>
  <c r="E448" i="5"/>
  <c r="X448" i="5" s="1"/>
  <c r="V449" i="5"/>
  <c r="E449" i="5" s="1"/>
  <c r="X449" i="5" s="1"/>
  <c r="V450" i="5"/>
  <c r="E450" i="5"/>
  <c r="V451" i="5"/>
  <c r="E451" i="5" s="1"/>
  <c r="V452" i="5"/>
  <c r="E452" i="5" s="1"/>
  <c r="V453" i="5"/>
  <c r="E453" i="5" s="1"/>
  <c r="V454" i="5"/>
  <c r="E454" i="5"/>
  <c r="V455" i="5"/>
  <c r="E455" i="5" s="1"/>
  <c r="X455" i="5" s="1"/>
  <c r="V456" i="5"/>
  <c r="E456" i="5"/>
  <c r="X456" i="5" s="1"/>
  <c r="V457" i="5"/>
  <c r="E457" i="5" s="1"/>
  <c r="X457" i="5" s="1"/>
  <c r="V458" i="5"/>
  <c r="E458" i="5" s="1"/>
  <c r="V459" i="5"/>
  <c r="E459" i="5"/>
  <c r="V460" i="5"/>
  <c r="E460" i="5"/>
  <c r="X460" i="5" s="1"/>
  <c r="V461" i="5"/>
  <c r="E461" i="5" s="1"/>
  <c r="X461" i="5" s="1"/>
  <c r="V462" i="5"/>
  <c r="E462" i="5"/>
  <c r="V463" i="5"/>
  <c r="E463" i="5" s="1"/>
  <c r="V464" i="5"/>
  <c r="E464" i="5" s="1"/>
  <c r="V465" i="5"/>
  <c r="E465" i="5" s="1"/>
  <c r="X465" i="5" s="1"/>
  <c r="V466" i="5"/>
  <c r="E466" i="5"/>
  <c r="X466" i="5" s="1"/>
  <c r="V467" i="5"/>
  <c r="E467" i="5" s="1"/>
  <c r="X467" i="5" s="1"/>
  <c r="V468" i="5"/>
  <c r="E468" i="5"/>
  <c r="X468" i="5" s="1"/>
  <c r="V469" i="5"/>
  <c r="E469" i="5" s="1"/>
  <c r="V470" i="5"/>
  <c r="E470" i="5" s="1"/>
  <c r="V471" i="5"/>
  <c r="E471" i="5"/>
  <c r="V472" i="5"/>
  <c r="E472" i="5"/>
  <c r="V473" i="5"/>
  <c r="E473" i="5" s="1"/>
  <c r="X473" i="5" s="1"/>
  <c r="V474" i="5"/>
  <c r="E474" i="5"/>
  <c r="V475" i="5"/>
  <c r="E475" i="5" s="1"/>
  <c r="V476" i="5"/>
  <c r="E476" i="5" s="1"/>
  <c r="V477" i="5"/>
  <c r="E477" i="5" s="1"/>
  <c r="V478" i="5"/>
  <c r="E478" i="5"/>
  <c r="X478" i="5" s="1"/>
  <c r="V479" i="5"/>
  <c r="E479" i="5" s="1"/>
  <c r="X479" i="5" s="1"/>
  <c r="V480" i="5"/>
  <c r="E480" i="5"/>
  <c r="X480" i="5" s="1"/>
  <c r="V481" i="5"/>
  <c r="E481" i="5" s="1"/>
  <c r="V482" i="5"/>
  <c r="E482" i="5" s="1"/>
  <c r="X482" i="5" s="1"/>
  <c r="V483" i="5"/>
  <c r="E483" i="5"/>
  <c r="V484" i="5"/>
  <c r="E484" i="5"/>
  <c r="X484" i="5" s="1"/>
  <c r="V485" i="5"/>
  <c r="E485" i="5" s="1"/>
  <c r="X485" i="5" s="1"/>
  <c r="V486" i="5"/>
  <c r="E486" i="5"/>
  <c r="V487" i="5"/>
  <c r="E487" i="5" s="1"/>
  <c r="X487" i="5" s="1"/>
  <c r="V488" i="5"/>
  <c r="E488" i="5" s="1"/>
  <c r="V489" i="5"/>
  <c r="E489" i="5" s="1"/>
  <c r="V490" i="5"/>
  <c r="E490" i="5"/>
  <c r="X490" i="5" s="1"/>
  <c r="V491" i="5"/>
  <c r="E491" i="5" s="1"/>
  <c r="X491" i="5" s="1"/>
  <c r="V492" i="5"/>
  <c r="E492" i="5"/>
  <c r="X492" i="5" s="1"/>
  <c r="V493" i="5"/>
  <c r="E493" i="5" s="1"/>
  <c r="V494" i="5"/>
  <c r="E494" i="5" s="1"/>
  <c r="V495" i="5"/>
  <c r="E495" i="5"/>
  <c r="V496" i="5"/>
  <c r="E496" i="5"/>
  <c r="X496" i="5" s="1"/>
  <c r="V497" i="5"/>
  <c r="E497" i="5" s="1"/>
  <c r="X497" i="5" s="1"/>
  <c r="V498" i="5"/>
  <c r="E498" i="5"/>
  <c r="X498" i="5" s="1"/>
  <c r="V499" i="5"/>
  <c r="E499" i="5" s="1"/>
  <c r="X499" i="5" s="1"/>
  <c r="V500" i="5"/>
  <c r="E500" i="5" s="1"/>
  <c r="V501" i="5"/>
  <c r="E501" i="5" s="1"/>
  <c r="V502" i="5"/>
  <c r="E502" i="5"/>
  <c r="V503" i="5"/>
  <c r="E503" i="5" s="1"/>
  <c r="V504" i="5"/>
  <c r="E504" i="5"/>
  <c r="V505" i="5"/>
  <c r="E505" i="5" s="1"/>
  <c r="V506" i="5"/>
  <c r="E506" i="5" s="1"/>
  <c r="V507" i="5"/>
  <c r="E507" i="5"/>
  <c r="X507" i="5" s="1"/>
  <c r="V508" i="5"/>
  <c r="E508" i="5"/>
  <c r="X508" i="5" s="1"/>
  <c r="V509" i="5"/>
  <c r="E509" i="5" s="1"/>
  <c r="V510" i="5"/>
  <c r="E510" i="5"/>
  <c r="X510" i="5" s="1"/>
  <c r="V511" i="5"/>
  <c r="E511" i="5" s="1"/>
  <c r="X511" i="5" s="1"/>
  <c r="V512" i="5"/>
  <c r="E512" i="5" s="1"/>
  <c r="V513" i="5"/>
  <c r="E513" i="5" s="1"/>
  <c r="V514" i="5"/>
  <c r="E514" i="5"/>
  <c r="V515" i="5"/>
  <c r="E515" i="5" s="1"/>
  <c r="X515" i="5" s="1"/>
  <c r="V516" i="5"/>
  <c r="E516" i="5"/>
  <c r="X516" i="5" s="1"/>
  <c r="V517" i="5"/>
  <c r="E517" i="5" s="1"/>
  <c r="V518" i="5"/>
  <c r="E518" i="5" s="1"/>
  <c r="V519" i="5"/>
  <c r="E519" i="5"/>
  <c r="V520" i="5"/>
  <c r="E520" i="5"/>
  <c r="X520" i="5" s="1"/>
  <c r="V521" i="5"/>
  <c r="E521" i="5" s="1"/>
  <c r="X521" i="5" s="1"/>
  <c r="V522" i="5"/>
  <c r="E522" i="5"/>
  <c r="V523" i="5"/>
  <c r="E523" i="5" s="1"/>
  <c r="X523" i="5" s="1"/>
  <c r="V524" i="5"/>
  <c r="E524" i="5" s="1"/>
  <c r="V525" i="5"/>
  <c r="E525" i="5" s="1"/>
  <c r="X525" i="5" s="1"/>
  <c r="V526" i="5"/>
  <c r="E526" i="5"/>
  <c r="V527" i="5"/>
  <c r="E527" i="5" s="1"/>
  <c r="X527" i="5" s="1"/>
  <c r="V528" i="5"/>
  <c r="E528" i="5"/>
  <c r="X528" i="5" s="1"/>
  <c r="V529" i="5"/>
  <c r="E529" i="5" s="1"/>
  <c r="V530" i="5"/>
  <c r="E530" i="5" s="1"/>
  <c r="V531" i="5"/>
  <c r="E531" i="5"/>
  <c r="V532" i="5"/>
  <c r="E532" i="5"/>
  <c r="X532" i="5" s="1"/>
  <c r="V533" i="5"/>
  <c r="E533" i="5" s="1"/>
  <c r="X533" i="5" s="1"/>
  <c r="V534" i="5"/>
  <c r="E534" i="5"/>
  <c r="V535" i="5"/>
  <c r="E535" i="5" s="1"/>
  <c r="V536" i="5"/>
  <c r="E536" i="5" s="1"/>
  <c r="V537" i="5"/>
  <c r="E537" i="5" s="1"/>
  <c r="V538" i="5"/>
  <c r="E538" i="5"/>
  <c r="X538" i="5" s="1"/>
  <c r="V539" i="5"/>
  <c r="E539" i="5" s="1"/>
  <c r="X539" i="5" s="1"/>
  <c r="V540" i="5"/>
  <c r="E540" i="5"/>
  <c r="X540" i="5" s="1"/>
  <c r="V541" i="5"/>
  <c r="E541" i="5" s="1"/>
  <c r="X541" i="5" s="1"/>
  <c r="V542" i="5"/>
  <c r="E542" i="5" s="1"/>
  <c r="X542" i="5" s="1"/>
  <c r="V543" i="5"/>
  <c r="E543" i="5"/>
  <c r="V544" i="5"/>
  <c r="E544" i="5"/>
  <c r="X544" i="5" s="1"/>
  <c r="V545" i="5"/>
  <c r="E545" i="5" s="1"/>
  <c r="V546" i="5"/>
  <c r="E546" i="5"/>
  <c r="X546" i="5" s="1"/>
  <c r="V547" i="5"/>
  <c r="E547" i="5" s="1"/>
  <c r="X547" i="5" s="1"/>
  <c r="V548" i="5"/>
  <c r="E548" i="5" s="1"/>
  <c r="V549" i="5"/>
  <c r="E549" i="5" s="1"/>
  <c r="V550" i="5"/>
  <c r="E550" i="5"/>
  <c r="X550" i="5" s="1"/>
  <c r="V551" i="5"/>
  <c r="E551" i="5" s="1"/>
  <c r="X551" i="5" s="1"/>
  <c r="V552" i="5"/>
  <c r="E552" i="5"/>
  <c r="X552" i="5" s="1"/>
  <c r="V553" i="5"/>
  <c r="E553" i="5" s="1"/>
  <c r="V554" i="5"/>
  <c r="E554" i="5" s="1"/>
  <c r="X554" i="5" s="1"/>
  <c r="V555" i="5"/>
  <c r="E555" i="5"/>
  <c r="V556" i="5"/>
  <c r="E556" i="5"/>
  <c r="X556" i="5" s="1"/>
  <c r="V557" i="5"/>
  <c r="E557" i="5" s="1"/>
  <c r="V558" i="5"/>
  <c r="E558" i="5"/>
  <c r="X558" i="5" s="1"/>
  <c r="V559" i="5"/>
  <c r="E559" i="5" s="1"/>
  <c r="V560" i="5"/>
  <c r="E560" i="5" s="1"/>
  <c r="V561" i="5"/>
  <c r="E561" i="5" s="1"/>
  <c r="V562" i="5"/>
  <c r="E562" i="5"/>
  <c r="X562" i="5" s="1"/>
  <c r="V563" i="5"/>
  <c r="E563" i="5" s="1"/>
  <c r="X563" i="5" s="1"/>
  <c r="V564" i="5"/>
  <c r="E564" i="5"/>
  <c r="X564" i="5" s="1"/>
  <c r="V565" i="5"/>
  <c r="E565" i="5" s="1"/>
  <c r="V566" i="5"/>
  <c r="E566" i="5" s="1"/>
  <c r="X566" i="5" s="1"/>
  <c r="V567" i="5"/>
  <c r="E567" i="5"/>
  <c r="X567" i="5" s="1"/>
  <c r="V568" i="5"/>
  <c r="E568" i="5"/>
  <c r="X568" i="5" s="1"/>
  <c r="V569" i="5"/>
  <c r="E569" i="5" s="1"/>
  <c r="V570" i="5"/>
  <c r="E570" i="5"/>
  <c r="X570" i="5" s="1"/>
  <c r="V571" i="5"/>
  <c r="E571" i="5" s="1"/>
  <c r="V572" i="5"/>
  <c r="E572" i="5" s="1"/>
  <c r="V573" i="5"/>
  <c r="E573" i="5" s="1"/>
  <c r="V574" i="5"/>
  <c r="E574" i="5"/>
  <c r="X574" i="5" s="1"/>
  <c r="V575" i="5"/>
  <c r="E575" i="5" s="1"/>
  <c r="X575" i="5" s="1"/>
  <c r="V576" i="5"/>
  <c r="E576" i="5"/>
  <c r="V577" i="5"/>
  <c r="E577" i="5" s="1"/>
  <c r="V578" i="5"/>
  <c r="E578" i="5" s="1"/>
  <c r="X578" i="5" s="1"/>
  <c r="V579" i="5"/>
  <c r="E579" i="5"/>
  <c r="V580" i="5"/>
  <c r="E580" i="5"/>
  <c r="V581" i="5"/>
  <c r="E581" i="5" s="1"/>
  <c r="X581" i="5" s="1"/>
  <c r="V582" i="5"/>
  <c r="E582" i="5"/>
  <c r="X582" i="5" s="1"/>
  <c r="V583" i="5"/>
  <c r="E583" i="5" s="1"/>
  <c r="V584" i="5"/>
  <c r="E584" i="5" s="1"/>
  <c r="X584" i="5" s="1"/>
  <c r="V585" i="5"/>
  <c r="E585" i="5" s="1"/>
  <c r="V586" i="5"/>
  <c r="E586" i="5"/>
  <c r="V587" i="5"/>
  <c r="E587" i="5" s="1"/>
  <c r="X587" i="5" s="1"/>
  <c r="V588" i="5"/>
  <c r="E588" i="5"/>
  <c r="V589" i="5"/>
  <c r="E589" i="5" s="1"/>
  <c r="V590" i="5"/>
  <c r="E590" i="5"/>
  <c r="V591" i="5"/>
  <c r="E591" i="5" s="1"/>
  <c r="V592" i="5"/>
  <c r="E592" i="5" s="1"/>
  <c r="X592" i="5" s="1"/>
  <c r="V593" i="5"/>
  <c r="E593" i="5" s="1"/>
  <c r="X593" i="5" s="1"/>
  <c r="V594" i="5"/>
  <c r="E594" i="5"/>
  <c r="X594" i="5" s="1"/>
  <c r="V595" i="5"/>
  <c r="E595" i="5" s="1"/>
  <c r="V596" i="5"/>
  <c r="E596" i="5" s="1"/>
  <c r="V597" i="5"/>
  <c r="E597" i="5"/>
  <c r="V598" i="5"/>
  <c r="E598" i="5" s="1"/>
  <c r="X598" i="5" s="1"/>
  <c r="V599" i="5"/>
  <c r="E599" i="5" s="1"/>
  <c r="V600" i="5"/>
  <c r="E600" i="5"/>
  <c r="V601" i="5"/>
  <c r="E601" i="5" s="1"/>
  <c r="V602" i="5"/>
  <c r="E602" i="5" s="1"/>
  <c r="X602" i="5" s="1"/>
  <c r="V603" i="5"/>
  <c r="E603" i="5" s="1"/>
  <c r="V604" i="5"/>
  <c r="E604" i="5"/>
  <c r="X604" i="5" s="1"/>
  <c r="V605" i="5"/>
  <c r="E605" i="5" s="1"/>
  <c r="X605" i="5" s="1"/>
  <c r="V606" i="5"/>
  <c r="E606" i="5"/>
  <c r="X606" i="5" s="1"/>
  <c r="V607" i="5"/>
  <c r="E607" i="5" s="1"/>
  <c r="V608" i="5"/>
  <c r="E608" i="5"/>
  <c r="X608" i="5" s="1"/>
  <c r="V609" i="5"/>
  <c r="E609" i="5" s="1"/>
  <c r="V610" i="5"/>
  <c r="E610" i="5" s="1"/>
  <c r="X610" i="5" s="1"/>
  <c r="V611" i="5"/>
  <c r="E611" i="5" s="1"/>
  <c r="X611" i="5" s="1"/>
  <c r="V612" i="5"/>
  <c r="E612" i="5"/>
  <c r="X612" i="5" s="1"/>
  <c r="V613" i="5"/>
  <c r="E613" i="5" s="1"/>
  <c r="V614" i="5"/>
  <c r="E614" i="5" s="1"/>
  <c r="X614" i="5" s="1"/>
  <c r="V615" i="5"/>
  <c r="E615" i="5"/>
  <c r="V616" i="5"/>
  <c r="E616" i="5" s="1"/>
  <c r="X616" i="5" s="1"/>
  <c r="V617" i="5"/>
  <c r="E617" i="5" s="1"/>
  <c r="X617" i="5" s="1"/>
  <c r="V618" i="5"/>
  <c r="E618" i="5" s="1"/>
  <c r="X618" i="5" s="1"/>
  <c r="V619" i="5"/>
  <c r="E619" i="5" s="1"/>
  <c r="V620" i="5"/>
  <c r="E620" i="5" s="1"/>
  <c r="X620" i="5" s="1"/>
  <c r="V621" i="5"/>
  <c r="E621" i="5" s="1"/>
  <c r="X621" i="5" s="1"/>
  <c r="V622" i="5"/>
  <c r="E622" i="5"/>
  <c r="X622" i="5" s="1"/>
  <c r="V623" i="5"/>
  <c r="E623" i="5" s="1"/>
  <c r="X623" i="5" s="1"/>
  <c r="V624" i="5"/>
  <c r="E624" i="5"/>
  <c r="X624" i="5" s="1"/>
  <c r="V625" i="5"/>
  <c r="E625" i="5" s="1"/>
  <c r="V626" i="5"/>
  <c r="E626" i="5"/>
  <c r="V627" i="5"/>
  <c r="E627" i="5" s="1"/>
  <c r="V628" i="5"/>
  <c r="E628" i="5" s="1"/>
  <c r="X628" i="5" s="1"/>
  <c r="V629" i="5"/>
  <c r="E629" i="5" s="1"/>
  <c r="X629" i="5" s="1"/>
  <c r="V630" i="5"/>
  <c r="E630" i="5"/>
  <c r="X630" i="5" s="1"/>
  <c r="V631" i="5"/>
  <c r="E631" i="5" s="1"/>
  <c r="V632" i="5"/>
  <c r="E632" i="5" s="1"/>
  <c r="V633" i="5"/>
  <c r="E633" i="5"/>
  <c r="V634" i="5"/>
  <c r="E634" i="5" s="1"/>
  <c r="X634" i="5" s="1"/>
  <c r="V635" i="5"/>
  <c r="E635" i="5" s="1"/>
  <c r="X635" i="5" s="1"/>
  <c r="V636" i="5"/>
  <c r="E636" i="5"/>
  <c r="X636" i="5" s="1"/>
  <c r="V637" i="5"/>
  <c r="E637" i="5" s="1"/>
  <c r="V638" i="5"/>
  <c r="E638" i="5" s="1"/>
  <c r="X638" i="5" s="1"/>
  <c r="V639" i="5"/>
  <c r="E639" i="5" s="1"/>
  <c r="X639" i="5" s="1"/>
  <c r="V640" i="5"/>
  <c r="E640" i="5"/>
  <c r="X640" i="5" s="1"/>
  <c r="V641" i="5"/>
  <c r="E641" i="5" s="1"/>
  <c r="X641" i="5" s="1"/>
  <c r="V642" i="5"/>
  <c r="E642" i="5"/>
  <c r="X642" i="5" s="1"/>
  <c r="V643" i="5"/>
  <c r="E643" i="5" s="1"/>
  <c r="V644" i="5"/>
  <c r="E644" i="5"/>
  <c r="X644" i="5" s="1"/>
  <c r="V645" i="5"/>
  <c r="E645" i="5" s="1"/>
  <c r="V646" i="5"/>
  <c r="E646" i="5" s="1"/>
  <c r="X646" i="5" s="1"/>
  <c r="V647" i="5"/>
  <c r="E647" i="5" s="1"/>
  <c r="V648" i="5"/>
  <c r="E648" i="5"/>
  <c r="V649" i="5"/>
  <c r="E649" i="5" s="1"/>
  <c r="V650" i="5"/>
  <c r="E650" i="5" s="1"/>
  <c r="X650" i="5" s="1"/>
  <c r="V651" i="5"/>
  <c r="E651" i="5"/>
  <c r="V652" i="5"/>
  <c r="E652" i="5" s="1"/>
  <c r="X652" i="5" s="1"/>
  <c r="V653" i="5"/>
  <c r="E653" i="5" s="1"/>
  <c r="V654" i="5"/>
  <c r="E654" i="5" s="1"/>
  <c r="X654" i="5" s="1"/>
  <c r="V655" i="5"/>
  <c r="E655" i="5" s="1"/>
  <c r="V656" i="5"/>
  <c r="E656" i="5" s="1"/>
  <c r="X656" i="5" s="1"/>
  <c r="V657" i="5"/>
  <c r="E657" i="5" s="1"/>
  <c r="X657" i="5" s="1"/>
  <c r="V658" i="5"/>
  <c r="E658" i="5"/>
  <c r="X658" i="5" s="1"/>
  <c r="V659" i="5"/>
  <c r="E659" i="5" s="1"/>
  <c r="X659" i="5" s="1"/>
  <c r="V660" i="5"/>
  <c r="E660" i="5"/>
  <c r="X660" i="5" s="1"/>
  <c r="V661" i="5"/>
  <c r="E661" i="5" s="1"/>
  <c r="V662" i="5"/>
  <c r="E662" i="5"/>
  <c r="V663" i="5"/>
  <c r="E663" i="5" s="1"/>
  <c r="V664" i="5"/>
  <c r="E664" i="5" s="1"/>
  <c r="X664" i="5" s="1"/>
  <c r="V665" i="5"/>
  <c r="E665" i="5" s="1"/>
  <c r="X665" i="5" s="1"/>
  <c r="V666" i="5"/>
  <c r="E666" i="5"/>
  <c r="X666" i="5" s="1"/>
  <c r="V667" i="5"/>
  <c r="E667" i="5" s="1"/>
  <c r="V668" i="5"/>
  <c r="E668" i="5" s="1"/>
  <c r="X668" i="5" s="1"/>
  <c r="V669" i="5"/>
  <c r="E669" i="5"/>
  <c r="V670" i="5"/>
  <c r="E670" i="5" s="1"/>
  <c r="X670" i="5" s="1"/>
  <c r="V671" i="5"/>
  <c r="E671" i="5" s="1"/>
  <c r="X671" i="5" s="1"/>
  <c r="V672" i="5"/>
  <c r="E672" i="5"/>
  <c r="X672" i="5" s="1"/>
  <c r="V673" i="5"/>
  <c r="E673" i="5" s="1"/>
  <c r="V674" i="5"/>
  <c r="E674" i="5" s="1"/>
  <c r="X674" i="5" s="1"/>
  <c r="V675" i="5"/>
  <c r="E675" i="5" s="1"/>
  <c r="X675" i="5" s="1"/>
  <c r="V676" i="5"/>
  <c r="E676" i="5"/>
  <c r="X676" i="5" s="1"/>
  <c r="V677" i="5"/>
  <c r="E677" i="5" s="1"/>
  <c r="V678" i="5"/>
  <c r="E678" i="5"/>
  <c r="X678" i="5" s="1"/>
  <c r="V679" i="5"/>
  <c r="E679" i="5" s="1"/>
  <c r="V680" i="5"/>
  <c r="E680" i="5"/>
  <c r="X680" i="5" s="1"/>
  <c r="V681" i="5"/>
  <c r="E681" i="5" s="1"/>
  <c r="V682" i="5"/>
  <c r="E682" i="5" s="1"/>
  <c r="X682" i="5" s="1"/>
  <c r="V683" i="5"/>
  <c r="E683" i="5" s="1"/>
  <c r="X683" i="5" s="1"/>
  <c r="V684" i="5"/>
  <c r="E684" i="5"/>
  <c r="X684" i="5" s="1"/>
  <c r="V685" i="5"/>
  <c r="E685" i="5" s="1"/>
  <c r="X685" i="5" s="1"/>
  <c r="V686" i="5"/>
  <c r="E686" i="5" s="1"/>
  <c r="X686" i="5" s="1"/>
  <c r="V687" i="5"/>
  <c r="E687" i="5"/>
  <c r="V688" i="5"/>
  <c r="E688" i="5" s="1"/>
  <c r="X688" i="5" s="1"/>
  <c r="V689" i="5"/>
  <c r="E689" i="5" s="1"/>
  <c r="X689" i="5" s="1"/>
  <c r="V690" i="5"/>
  <c r="E690" i="5" s="1"/>
  <c r="X690" i="5" s="1"/>
  <c r="V691" i="5"/>
  <c r="E691" i="5" s="1"/>
  <c r="X691" i="5" s="1"/>
  <c r="V692" i="5"/>
  <c r="E692" i="5" s="1"/>
  <c r="X692" i="5" s="1"/>
  <c r="V693" i="5"/>
  <c r="E693" i="5" s="1"/>
  <c r="V694" i="5"/>
  <c r="E694" i="5"/>
  <c r="X694" i="5" s="1"/>
  <c r="V695" i="5"/>
  <c r="E695" i="5" s="1"/>
  <c r="X695" i="5" s="1"/>
  <c r="V696" i="5"/>
  <c r="E696" i="5"/>
  <c r="V697" i="5"/>
  <c r="E697" i="5" s="1"/>
  <c r="X697" i="5" s="1"/>
  <c r="V698" i="5"/>
  <c r="E698" i="5"/>
  <c r="X698" i="5" s="1"/>
  <c r="V699" i="5"/>
  <c r="E699" i="5" s="1"/>
  <c r="V700" i="5"/>
  <c r="E700" i="5" s="1"/>
  <c r="X700" i="5" s="1"/>
  <c r="V701" i="5"/>
  <c r="E701" i="5" s="1"/>
  <c r="X701" i="5" s="1"/>
  <c r="V702" i="5"/>
  <c r="E702" i="5"/>
  <c r="X702" i="5" s="1"/>
  <c r="V703" i="5"/>
  <c r="E703" i="5" s="1"/>
  <c r="X703" i="5" s="1"/>
  <c r="V704" i="5"/>
  <c r="E704" i="5" s="1"/>
  <c r="V705" i="5"/>
  <c r="E705" i="5"/>
  <c r="V706" i="5"/>
  <c r="E706" i="5" s="1"/>
  <c r="X706" i="5" s="1"/>
  <c r="V707" i="5"/>
  <c r="E707" i="5" s="1"/>
  <c r="X707" i="5" s="1"/>
  <c r="V708" i="5"/>
  <c r="E708" i="5"/>
  <c r="X708" i="5" s="1"/>
  <c r="V709" i="5"/>
  <c r="E709" i="5" s="1"/>
  <c r="X709" i="5" s="1"/>
  <c r="V710" i="5"/>
  <c r="E710" i="5" s="1"/>
  <c r="X710" i="5" s="1"/>
  <c r="V711" i="5"/>
  <c r="E711" i="5" s="1"/>
  <c r="V712" i="5"/>
  <c r="E712" i="5"/>
  <c r="X712" i="5" s="1"/>
  <c r="V713" i="5"/>
  <c r="E713" i="5" s="1"/>
  <c r="X713" i="5" s="1"/>
  <c r="V714" i="5"/>
  <c r="E714" i="5"/>
  <c r="X714" i="5" s="1"/>
  <c r="V715" i="5"/>
  <c r="E715" i="5" s="1"/>
  <c r="X715" i="5" s="1"/>
  <c r="V716" i="5"/>
  <c r="E716" i="5"/>
  <c r="X716" i="5" s="1"/>
  <c r="V717" i="5"/>
  <c r="E717" i="5" s="1"/>
  <c r="V718" i="5"/>
  <c r="E718" i="5" s="1"/>
  <c r="V719" i="5"/>
  <c r="E719" i="5" s="1"/>
  <c r="X719" i="5" s="1"/>
  <c r="V720" i="5"/>
  <c r="E720" i="5"/>
  <c r="X720" i="5" s="1"/>
  <c r="V721" i="5"/>
  <c r="E721" i="5" s="1"/>
  <c r="X721" i="5" s="1"/>
  <c r="V722" i="5"/>
  <c r="E722" i="5" s="1"/>
  <c r="V723" i="5"/>
  <c r="E723" i="5"/>
  <c r="V724" i="5"/>
  <c r="E724" i="5" s="1"/>
  <c r="X724" i="5" s="1"/>
  <c r="V725" i="5"/>
  <c r="E725" i="5" s="1"/>
  <c r="X725" i="5" s="1"/>
  <c r="V726" i="5"/>
  <c r="E726" i="5" s="1"/>
  <c r="X726" i="5" s="1"/>
  <c r="V727" i="5"/>
  <c r="E727" i="5" s="1"/>
  <c r="X727" i="5" s="1"/>
  <c r="V728" i="5"/>
  <c r="E728" i="5" s="1"/>
  <c r="X728" i="5" s="1"/>
  <c r="V729" i="5"/>
  <c r="E729" i="5" s="1"/>
  <c r="V730" i="5"/>
  <c r="E730" i="5"/>
  <c r="V731" i="5"/>
  <c r="E731" i="5" s="1"/>
  <c r="X731" i="5" s="1"/>
  <c r="V732" i="5"/>
  <c r="E732" i="5"/>
  <c r="X732" i="5" s="1"/>
  <c r="V733" i="5"/>
  <c r="E733" i="5" s="1"/>
  <c r="X733" i="5" s="1"/>
  <c r="V734" i="5"/>
  <c r="E734" i="5"/>
  <c r="X734" i="5" s="1"/>
  <c r="V735" i="5"/>
  <c r="E735" i="5" s="1"/>
  <c r="V736" i="5"/>
  <c r="E736" i="5" s="1"/>
  <c r="X736" i="5" s="1"/>
  <c r="V737" i="5"/>
  <c r="E737" i="5" s="1"/>
  <c r="X737" i="5" s="1"/>
  <c r="V738" i="5"/>
  <c r="E738" i="5"/>
  <c r="X738" i="5" s="1"/>
  <c r="V739" i="5"/>
  <c r="E739" i="5" s="1"/>
  <c r="X739" i="5" s="1"/>
  <c r="V740" i="5"/>
  <c r="E740" i="5" s="1"/>
  <c r="X740" i="5" s="1"/>
  <c r="V741" i="5"/>
  <c r="E741" i="5"/>
  <c r="V742" i="5"/>
  <c r="E742" i="5" s="1"/>
  <c r="X742" i="5" s="1"/>
  <c r="V743" i="5"/>
  <c r="E743" i="5" s="1"/>
  <c r="X743" i="5" s="1"/>
  <c r="V744" i="5"/>
  <c r="E744" i="5"/>
  <c r="X744" i="5" s="1"/>
  <c r="V745" i="5"/>
  <c r="E745" i="5" s="1"/>
  <c r="X745" i="5" s="1"/>
  <c r="V746" i="5"/>
  <c r="E746" i="5" s="1"/>
  <c r="V747" i="5"/>
  <c r="E747" i="5" s="1"/>
  <c r="V748" i="5"/>
  <c r="E748" i="5"/>
  <c r="X748" i="5" s="1"/>
  <c r="V749" i="5"/>
  <c r="E749" i="5" s="1"/>
  <c r="X749" i="5" s="1"/>
  <c r="V750" i="5"/>
  <c r="E750" i="5"/>
  <c r="V751" i="5"/>
  <c r="E751" i="5" s="1"/>
  <c r="X751" i="5" s="1"/>
  <c r="V752" i="5"/>
  <c r="E752" i="5"/>
  <c r="X752" i="5" s="1"/>
  <c r="V753" i="5"/>
  <c r="E753" i="5" s="1"/>
  <c r="V754" i="5"/>
  <c r="E754" i="5" s="1"/>
  <c r="X754" i="5" s="1"/>
  <c r="V755" i="5"/>
  <c r="E755" i="5" s="1"/>
  <c r="X755" i="5" s="1"/>
  <c r="V756" i="5"/>
  <c r="E756" i="5"/>
  <c r="X756" i="5" s="1"/>
  <c r="V757" i="5"/>
  <c r="E757" i="5" s="1"/>
  <c r="X757" i="5" s="1"/>
  <c r="V758" i="5"/>
  <c r="E758" i="5" s="1"/>
  <c r="X758" i="5" s="1"/>
  <c r="V759" i="5"/>
  <c r="E759" i="5"/>
  <c r="V760" i="5"/>
  <c r="E760" i="5" s="1"/>
  <c r="X760" i="5" s="1"/>
  <c r="V761" i="5"/>
  <c r="E761" i="5" s="1"/>
  <c r="X761" i="5" s="1"/>
  <c r="V762" i="5"/>
  <c r="E762" i="5" s="1"/>
  <c r="V763" i="5"/>
  <c r="E763" i="5" s="1"/>
  <c r="X763" i="5" s="1"/>
  <c r="V764" i="5"/>
  <c r="E764" i="5" s="1"/>
  <c r="X764" i="5" s="1"/>
  <c r="V765" i="5"/>
  <c r="E765" i="5" s="1"/>
  <c r="V766" i="5"/>
  <c r="E766" i="5"/>
  <c r="X766" i="5" s="1"/>
  <c r="V767" i="5"/>
  <c r="E767" i="5" s="1"/>
  <c r="X767" i="5" s="1"/>
  <c r="V768" i="5"/>
  <c r="E768" i="5"/>
  <c r="X768" i="5" s="1"/>
  <c r="V769" i="5"/>
  <c r="E769" i="5" s="1"/>
  <c r="X769" i="5" s="1"/>
  <c r="V770" i="5"/>
  <c r="E770" i="5"/>
  <c r="X770" i="5" s="1"/>
  <c r="V771" i="5"/>
  <c r="E771" i="5" s="1"/>
  <c r="V772" i="5"/>
  <c r="E772" i="5" s="1"/>
  <c r="X772" i="5" s="1"/>
  <c r="V773" i="5"/>
  <c r="E773" i="5" s="1"/>
  <c r="X773" i="5" s="1"/>
  <c r="V774" i="5"/>
  <c r="E774" i="5"/>
  <c r="X774" i="5" s="1"/>
  <c r="V775" i="5"/>
  <c r="E775" i="5" s="1"/>
  <c r="V776" i="5"/>
  <c r="E776" i="5" s="1"/>
  <c r="X776" i="5" s="1"/>
  <c r="V777" i="5"/>
  <c r="E777" i="5"/>
  <c r="V778" i="5"/>
  <c r="E778" i="5" s="1"/>
  <c r="X778" i="5" s="1"/>
  <c r="V779" i="5"/>
  <c r="E779" i="5" s="1"/>
  <c r="X779" i="5" s="1"/>
  <c r="V780" i="5"/>
  <c r="E780" i="5"/>
  <c r="X780" i="5" s="1"/>
  <c r="V781" i="5"/>
  <c r="E781" i="5" s="1"/>
  <c r="X781" i="5" s="1"/>
  <c r="V782" i="5"/>
  <c r="E782" i="5" s="1"/>
  <c r="X782" i="5" s="1"/>
  <c r="V783" i="5"/>
  <c r="E783" i="5" s="1"/>
  <c r="V784" i="5"/>
  <c r="E784" i="5"/>
  <c r="X784" i="5" s="1"/>
  <c r="V785" i="5"/>
  <c r="E785" i="5" s="1"/>
  <c r="X785" i="5" s="1"/>
  <c r="V786" i="5"/>
  <c r="E786" i="5"/>
  <c r="X786" i="5" s="1"/>
  <c r="V787" i="5"/>
  <c r="E787" i="5" s="1"/>
  <c r="X787" i="5" s="1"/>
  <c r="V788" i="5"/>
  <c r="E788" i="5"/>
  <c r="X788" i="5" s="1"/>
  <c r="V789" i="5"/>
  <c r="E789" i="5" s="1"/>
  <c r="V790" i="5"/>
  <c r="E790" i="5" s="1"/>
  <c r="X790" i="5" s="1"/>
  <c r="V791" i="5"/>
  <c r="E791" i="5" s="1"/>
  <c r="X791" i="5" s="1"/>
  <c r="V792" i="5"/>
  <c r="E792" i="5" s="1"/>
  <c r="X792" i="5" s="1"/>
  <c r="V793" i="5"/>
  <c r="E793" i="5" s="1"/>
  <c r="X793" i="5" s="1"/>
  <c r="V794" i="5"/>
  <c r="E794" i="5" s="1"/>
  <c r="V795" i="5"/>
  <c r="E795" i="5"/>
  <c r="X795" i="5" s="1"/>
  <c r="V796" i="5"/>
  <c r="E796" i="5" s="1"/>
  <c r="X796" i="5" s="1"/>
  <c r="V797" i="5"/>
  <c r="E797" i="5" s="1"/>
  <c r="X797" i="5" s="1"/>
  <c r="V798" i="5"/>
  <c r="E798" i="5" s="1"/>
  <c r="X798" i="5" s="1"/>
  <c r="V799" i="5"/>
  <c r="E799" i="5" s="1"/>
  <c r="V800" i="5"/>
  <c r="E800" i="5" s="1"/>
  <c r="X800" i="5" s="1"/>
  <c r="V801" i="5"/>
  <c r="E801" i="5" s="1"/>
  <c r="V802" i="5"/>
  <c r="E802" i="5"/>
  <c r="X802" i="5" s="1"/>
  <c r="V803" i="5"/>
  <c r="E803" i="5" s="1"/>
  <c r="X803" i="5" s="1"/>
  <c r="V804" i="5"/>
  <c r="E804" i="5"/>
  <c r="X804" i="5" s="1"/>
  <c r="V805" i="5"/>
  <c r="E805" i="5" s="1"/>
  <c r="X805" i="5" s="1"/>
  <c r="V806" i="5"/>
  <c r="E806" i="5"/>
  <c r="X806" i="5" s="1"/>
  <c r="V807" i="5"/>
  <c r="E807" i="5" s="1"/>
  <c r="V808" i="5"/>
  <c r="E808" i="5" s="1"/>
  <c r="X808" i="5" s="1"/>
  <c r="V809" i="5"/>
  <c r="E809" i="5" s="1"/>
  <c r="X809" i="5" s="1"/>
  <c r="V810" i="5"/>
  <c r="E810" i="5"/>
  <c r="X810" i="5" s="1"/>
  <c r="V811" i="5"/>
  <c r="E811" i="5" s="1"/>
  <c r="V812" i="5"/>
  <c r="E812" i="5" s="1"/>
  <c r="X812" i="5" s="1"/>
  <c r="V813" i="5"/>
  <c r="E813" i="5"/>
  <c r="X813" i="5" s="1"/>
  <c r="V814" i="5"/>
  <c r="E814" i="5" s="1"/>
  <c r="X814" i="5" s="1"/>
  <c r="V815" i="5"/>
  <c r="E815" i="5" s="1"/>
  <c r="X815" i="5" s="1"/>
  <c r="V816" i="5"/>
  <c r="E816" i="5"/>
  <c r="X816" i="5" s="1"/>
  <c r="V817" i="5"/>
  <c r="E817" i="5" s="1"/>
  <c r="V818" i="5"/>
  <c r="E818" i="5" s="1"/>
  <c r="V819" i="5"/>
  <c r="E819" i="5" s="1"/>
  <c r="V820" i="5"/>
  <c r="E820" i="5"/>
  <c r="X820" i="5" s="1"/>
  <c r="V821" i="5"/>
  <c r="E821" i="5" s="1"/>
  <c r="X821" i="5" s="1"/>
  <c r="V822" i="5"/>
  <c r="E822" i="5"/>
  <c r="X822" i="5" s="1"/>
  <c r="V823" i="5"/>
  <c r="E823" i="5" s="1"/>
  <c r="X823" i="5" s="1"/>
  <c r="V824" i="5"/>
  <c r="E824" i="5"/>
  <c r="X824" i="5" s="1"/>
  <c r="V825" i="5"/>
  <c r="E825" i="5" s="1"/>
  <c r="V826" i="5"/>
  <c r="E826" i="5" s="1"/>
  <c r="X826" i="5" s="1"/>
  <c r="V827" i="5"/>
  <c r="E827" i="5"/>
  <c r="X827" i="5" s="1"/>
  <c r="V828" i="5"/>
  <c r="E828" i="5" s="1"/>
  <c r="X828" i="5" s="1"/>
  <c r="V829" i="5"/>
  <c r="E829" i="5" s="1"/>
  <c r="V830" i="5"/>
  <c r="E830" i="5"/>
  <c r="X830" i="5" s="1"/>
  <c r="V831" i="5"/>
  <c r="E831" i="5" s="1"/>
  <c r="X831" i="5" s="1"/>
  <c r="V832" i="5"/>
  <c r="E832" i="5" s="1"/>
  <c r="X832" i="5" s="1"/>
  <c r="V833" i="5"/>
  <c r="E833" i="5"/>
  <c r="X833" i="5" s="1"/>
  <c r="V834" i="5"/>
  <c r="E834" i="5" s="1"/>
  <c r="X834" i="5" s="1"/>
  <c r="V835" i="5"/>
  <c r="E835" i="5" s="1"/>
  <c r="X835" i="5" s="1"/>
  <c r="V836" i="5"/>
  <c r="E836" i="5"/>
  <c r="X836" i="5" s="1"/>
  <c r="V837" i="5"/>
  <c r="E837" i="5" s="1"/>
  <c r="V838" i="5"/>
  <c r="E838" i="5" s="1"/>
  <c r="X838" i="5" s="1"/>
  <c r="V839" i="5"/>
  <c r="E839" i="5"/>
  <c r="X839" i="5" s="1"/>
  <c r="V840" i="5"/>
  <c r="E840" i="5" s="1"/>
  <c r="X840" i="5" s="1"/>
  <c r="V841" i="5"/>
  <c r="E841" i="5" s="1"/>
  <c r="X841" i="5" s="1"/>
  <c r="V842" i="5"/>
  <c r="E842" i="5"/>
  <c r="X842" i="5" s="1"/>
  <c r="V843" i="5"/>
  <c r="E843" i="5" s="1"/>
  <c r="V844" i="5"/>
  <c r="E844" i="5" s="1"/>
  <c r="X844" i="5" s="1"/>
  <c r="V845" i="5"/>
  <c r="E845" i="5"/>
  <c r="V846" i="5"/>
  <c r="E846" i="5" s="1"/>
  <c r="X846" i="5" s="1"/>
  <c r="V847" i="5"/>
  <c r="E847" i="5" s="1"/>
  <c r="V848" i="5"/>
  <c r="E848" i="5"/>
  <c r="X848" i="5" s="1"/>
  <c r="V849" i="5"/>
  <c r="E849" i="5" s="1"/>
  <c r="X849" i="5" s="1"/>
  <c r="V850" i="5"/>
  <c r="E850" i="5" s="1"/>
  <c r="X850" i="5" s="1"/>
  <c r="V851" i="5"/>
  <c r="E851" i="5"/>
  <c r="X851" i="5" s="1"/>
  <c r="V852" i="5"/>
  <c r="E852" i="5" s="1"/>
  <c r="X852" i="5" s="1"/>
  <c r="V853" i="5"/>
  <c r="E853" i="5" s="1"/>
  <c r="V854" i="5"/>
  <c r="E854" i="5"/>
  <c r="X854" i="5" s="1"/>
  <c r="V855" i="5"/>
  <c r="E855" i="5" s="1"/>
  <c r="V856" i="5"/>
  <c r="E856" i="5" s="1"/>
  <c r="X856" i="5" s="1"/>
  <c r="V857" i="5"/>
  <c r="E857" i="5"/>
  <c r="X857" i="5" s="1"/>
  <c r="V858" i="5"/>
  <c r="E858" i="5" s="1"/>
  <c r="X858" i="5" s="1"/>
  <c r="V859" i="5"/>
  <c r="E859" i="5" s="1"/>
  <c r="X859" i="5" s="1"/>
  <c r="V860" i="5"/>
  <c r="E860" i="5"/>
  <c r="X860" i="5" s="1"/>
  <c r="V861" i="5"/>
  <c r="E861" i="5" s="1"/>
  <c r="V862" i="5"/>
  <c r="E862" i="5" s="1"/>
  <c r="X862" i="5" s="1"/>
  <c r="V863" i="5"/>
  <c r="E863" i="5"/>
  <c r="X863" i="5" s="1"/>
  <c r="V864" i="5"/>
  <c r="E864" i="5" s="1"/>
  <c r="X864" i="5" s="1"/>
  <c r="V865" i="5"/>
  <c r="E865" i="5" s="1"/>
  <c r="X865" i="5" s="1"/>
  <c r="V866" i="5"/>
  <c r="E866" i="5"/>
  <c r="X866" i="5" s="1"/>
  <c r="V867" i="5"/>
  <c r="E867" i="5" s="1"/>
  <c r="X867" i="5" s="1"/>
  <c r="V868" i="5"/>
  <c r="E868" i="5" s="1"/>
  <c r="X868" i="5" s="1"/>
  <c r="V869" i="5"/>
  <c r="E869" i="5"/>
  <c r="X869" i="5" s="1"/>
  <c r="V870" i="5"/>
  <c r="E870" i="5" s="1"/>
  <c r="X870" i="5" s="1"/>
  <c r="V871" i="5"/>
  <c r="E871" i="5" s="1"/>
  <c r="V872" i="5"/>
  <c r="E872" i="5"/>
  <c r="X872" i="5" s="1"/>
  <c r="V873" i="5"/>
  <c r="E873" i="5" s="1"/>
  <c r="V874" i="5"/>
  <c r="E874" i="5" s="1"/>
  <c r="X874" i="5" s="1"/>
  <c r="V875" i="5"/>
  <c r="E875" i="5"/>
  <c r="X875" i="5" s="1"/>
  <c r="V876" i="5"/>
  <c r="E876" i="5" s="1"/>
  <c r="X876" i="5" s="1"/>
  <c r="V877" i="5"/>
  <c r="E877" i="5" s="1"/>
  <c r="X877" i="5" s="1"/>
  <c r="V878" i="5"/>
  <c r="E878" i="5"/>
  <c r="V879" i="5"/>
  <c r="E879" i="5" s="1"/>
  <c r="V880" i="5"/>
  <c r="E880" i="5" s="1"/>
  <c r="X880" i="5" s="1"/>
  <c r="V881" i="5"/>
  <c r="E881" i="5"/>
  <c r="X881" i="5" s="1"/>
  <c r="V882" i="5"/>
  <c r="E882" i="5" s="1"/>
  <c r="X882" i="5" s="1"/>
  <c r="V883" i="5"/>
  <c r="E883" i="5" s="1"/>
  <c r="X883" i="5" s="1"/>
  <c r="V884" i="5"/>
  <c r="E884" i="5"/>
  <c r="V885" i="5"/>
  <c r="E885" i="5" s="1"/>
  <c r="X885" i="5" s="1"/>
  <c r="V886" i="5"/>
  <c r="E886" i="5" s="1"/>
  <c r="X886" i="5" s="1"/>
  <c r="V887" i="5"/>
  <c r="E887" i="5"/>
  <c r="X887" i="5" s="1"/>
  <c r="V888" i="5"/>
  <c r="E888" i="5" s="1"/>
  <c r="X888" i="5" s="1"/>
  <c r="V889" i="5"/>
  <c r="E889" i="5" s="1"/>
  <c r="X889" i="5" s="1"/>
  <c r="V890" i="5"/>
  <c r="E890" i="5"/>
  <c r="X890" i="5" s="1"/>
  <c r="V891" i="5"/>
  <c r="E891" i="5" s="1"/>
  <c r="V892" i="5"/>
  <c r="E892" i="5" s="1"/>
  <c r="V893" i="5"/>
  <c r="E893" i="5"/>
  <c r="X893" i="5" s="1"/>
  <c r="V894" i="5"/>
  <c r="E894" i="5" s="1"/>
  <c r="X894" i="5" s="1"/>
  <c r="V895" i="5"/>
  <c r="E895" i="5" s="1"/>
  <c r="X895" i="5" s="1"/>
  <c r="V896" i="5"/>
  <c r="E896" i="5"/>
  <c r="X896" i="5" s="1"/>
  <c r="V897" i="5"/>
  <c r="E897" i="5" s="1"/>
  <c r="V898" i="5"/>
  <c r="E898" i="5" s="1"/>
  <c r="X898" i="5" s="1"/>
  <c r="V899" i="5"/>
  <c r="E899" i="5"/>
  <c r="X899" i="5" s="1"/>
  <c r="V900" i="5"/>
  <c r="E900" i="5" s="1"/>
  <c r="X900" i="5" s="1"/>
  <c r="V901" i="5"/>
  <c r="E901" i="5" s="1"/>
  <c r="X901" i="5" s="1"/>
  <c r="V902" i="5"/>
  <c r="E902" i="5"/>
  <c r="V903" i="5"/>
  <c r="E903" i="5" s="1"/>
  <c r="X903" i="5" s="1"/>
  <c r="V904" i="5"/>
  <c r="E904" i="5" s="1"/>
  <c r="X904" i="5" s="1"/>
  <c r="V905" i="5"/>
  <c r="E905" i="5"/>
  <c r="X905" i="5" s="1"/>
  <c r="V906" i="5"/>
  <c r="E906" i="5" s="1"/>
  <c r="V907" i="5"/>
  <c r="E907" i="5" s="1"/>
  <c r="V908" i="5"/>
  <c r="E908" i="5"/>
  <c r="X908" i="5" s="1"/>
  <c r="V909" i="5"/>
  <c r="E909" i="5" s="1"/>
  <c r="V910" i="5"/>
  <c r="E910" i="5" s="1"/>
  <c r="X910" i="5" s="1"/>
  <c r="V911" i="5"/>
  <c r="E911" i="5"/>
  <c r="X911" i="5" s="1"/>
  <c r="V912" i="5"/>
  <c r="E912" i="5" s="1"/>
  <c r="V913" i="5"/>
  <c r="E913" i="5" s="1"/>
  <c r="X913" i="5" s="1"/>
  <c r="V914" i="5"/>
  <c r="E914" i="5"/>
  <c r="X914" i="5" s="1"/>
  <c r="V915" i="5"/>
  <c r="E915" i="5" s="1"/>
  <c r="V916" i="5"/>
  <c r="E916" i="5" s="1"/>
  <c r="X916" i="5" s="1"/>
  <c r="V917" i="5"/>
  <c r="E917" i="5"/>
  <c r="X917" i="5" s="1"/>
  <c r="V918" i="5"/>
  <c r="E918" i="5" s="1"/>
  <c r="X918" i="5" s="1"/>
  <c r="V919" i="5"/>
  <c r="E919" i="5" s="1"/>
  <c r="X919" i="5" s="1"/>
  <c r="V920" i="5"/>
  <c r="E920" i="5"/>
  <c r="X920" i="5" s="1"/>
  <c r="V921" i="5"/>
  <c r="E921" i="5" s="1"/>
  <c r="X921" i="5" s="1"/>
  <c r="V922" i="5"/>
  <c r="E922" i="5" s="1"/>
  <c r="X922" i="5" s="1"/>
  <c r="V923" i="5"/>
  <c r="E923" i="5"/>
  <c r="V924" i="5"/>
  <c r="E924" i="5" s="1"/>
  <c r="X924" i="5" s="1"/>
  <c r="V925" i="5"/>
  <c r="E925" i="5" s="1"/>
  <c r="X925" i="5" s="1"/>
  <c r="V926" i="5"/>
  <c r="E926" i="5"/>
  <c r="V927" i="5"/>
  <c r="E927" i="5" s="1"/>
  <c r="V928" i="5"/>
  <c r="E928" i="5" s="1"/>
  <c r="V929" i="5"/>
  <c r="E929" i="5"/>
  <c r="X929" i="5" s="1"/>
  <c r="V930" i="5"/>
  <c r="E930" i="5" s="1"/>
  <c r="X930" i="5" s="1"/>
  <c r="V931" i="5"/>
  <c r="E931" i="5" s="1"/>
  <c r="X931" i="5" s="1"/>
  <c r="V932" i="5"/>
  <c r="E932" i="5"/>
  <c r="V933" i="5"/>
  <c r="E933" i="5" s="1"/>
  <c r="V934" i="5"/>
  <c r="E934" i="5" s="1"/>
  <c r="X934" i="5" s="1"/>
  <c r="V935" i="5"/>
  <c r="E935" i="5"/>
  <c r="X935" i="5" s="1"/>
  <c r="V936" i="5"/>
  <c r="E936" i="5" s="1"/>
  <c r="X936" i="5" s="1"/>
  <c r="V937" i="5"/>
  <c r="E937" i="5" s="1"/>
  <c r="X937" i="5" s="1"/>
  <c r="V938" i="5"/>
  <c r="E938" i="5"/>
  <c r="X938" i="5" s="1"/>
  <c r="V939" i="5"/>
  <c r="E939" i="5" s="1"/>
  <c r="X939" i="5" s="1"/>
  <c r="V940" i="5"/>
  <c r="E940" i="5" s="1"/>
  <c r="X940" i="5" s="1"/>
  <c r="V941" i="5"/>
  <c r="E941" i="5"/>
  <c r="X941" i="5" s="1"/>
  <c r="V942" i="5"/>
  <c r="E942" i="5" s="1"/>
  <c r="X942" i="5" s="1"/>
  <c r="V943" i="5"/>
  <c r="E943" i="5" s="1"/>
  <c r="X943" i="5" s="1"/>
  <c r="V944" i="5"/>
  <c r="E944" i="5"/>
  <c r="V945" i="5"/>
  <c r="E945" i="5" s="1"/>
  <c r="V946" i="5"/>
  <c r="E946" i="5" s="1"/>
  <c r="X946" i="5" s="1"/>
  <c r="V947" i="5"/>
  <c r="E947" i="5"/>
  <c r="V948" i="5"/>
  <c r="E948" i="5" s="1"/>
  <c r="X948" i="5" s="1"/>
  <c r="V949" i="5"/>
  <c r="E949" i="5" s="1"/>
  <c r="X949" i="5" s="1"/>
  <c r="V950" i="5"/>
  <c r="E950" i="5"/>
  <c r="X950" i="5" s="1"/>
  <c r="V951" i="5"/>
  <c r="E951" i="5" s="1"/>
  <c r="V952" i="5"/>
  <c r="E952" i="5" s="1"/>
  <c r="V953" i="5"/>
  <c r="E953" i="5"/>
  <c r="X953" i="5" s="1"/>
  <c r="V954" i="5"/>
  <c r="E954" i="5" s="1"/>
  <c r="X954" i="5" s="1"/>
  <c r="V955" i="5"/>
  <c r="E955" i="5" s="1"/>
  <c r="X955" i="5" s="1"/>
  <c r="V956" i="5"/>
  <c r="E956" i="5"/>
  <c r="V957" i="5"/>
  <c r="E957" i="5" s="1"/>
  <c r="X957" i="5" s="1"/>
  <c r="V958" i="5"/>
  <c r="E958" i="5" s="1"/>
  <c r="X958" i="5" s="1"/>
  <c r="V959" i="5"/>
  <c r="E959" i="5"/>
  <c r="X959" i="5" s="1"/>
  <c r="V960" i="5"/>
  <c r="E960" i="5" s="1"/>
  <c r="V961" i="5"/>
  <c r="E961" i="5" s="1"/>
  <c r="X961" i="5" s="1"/>
  <c r="V962" i="5"/>
  <c r="E962" i="5"/>
  <c r="X962" i="5" s="1"/>
  <c r="V963" i="5"/>
  <c r="E963" i="5" s="1"/>
  <c r="V964" i="5"/>
  <c r="E964" i="5" s="1"/>
  <c r="X964" i="5" s="1"/>
  <c r="V965" i="5"/>
  <c r="E965" i="5"/>
  <c r="X965" i="5" s="1"/>
  <c r="V966" i="5"/>
  <c r="E966" i="5" s="1"/>
  <c r="X966" i="5" s="1"/>
  <c r="V967" i="5"/>
  <c r="E967" i="5" s="1"/>
  <c r="X967" i="5" s="1"/>
  <c r="V968" i="5"/>
  <c r="E968" i="5"/>
  <c r="V969" i="5"/>
  <c r="E969" i="5" s="1"/>
  <c r="V970" i="5"/>
  <c r="E970" i="5" s="1"/>
  <c r="V971" i="5"/>
  <c r="E971" i="5"/>
  <c r="X971" i="5" s="1"/>
  <c r="V972" i="5"/>
  <c r="E972" i="5" s="1"/>
  <c r="X972" i="5" s="1"/>
  <c r="V973" i="5"/>
  <c r="E973" i="5" s="1"/>
  <c r="X973" i="5" s="1"/>
  <c r="V974" i="5"/>
  <c r="E974" i="5"/>
  <c r="X974" i="5" s="1"/>
  <c r="V975" i="5"/>
  <c r="E975" i="5" s="1"/>
  <c r="X975" i="5" s="1"/>
  <c r="V976" i="5"/>
  <c r="E976" i="5" s="1"/>
  <c r="X976" i="5" s="1"/>
  <c r="V977" i="5"/>
  <c r="E977" i="5"/>
  <c r="V978" i="5"/>
  <c r="E978" i="5" s="1"/>
  <c r="X978" i="5" s="1"/>
  <c r="V979" i="5"/>
  <c r="E979" i="5" s="1"/>
  <c r="V980" i="5"/>
  <c r="E980" i="5"/>
  <c r="X980" i="5" s="1"/>
  <c r="V981" i="5"/>
  <c r="E981" i="5" s="1"/>
  <c r="V982" i="5"/>
  <c r="E982" i="5" s="1"/>
  <c r="X982" i="5" s="1"/>
  <c r="V983" i="5"/>
  <c r="E983" i="5"/>
  <c r="V984" i="5"/>
  <c r="E984" i="5" s="1"/>
  <c r="X984" i="5" s="1"/>
  <c r="V985" i="5"/>
  <c r="E985" i="5" s="1"/>
  <c r="X985" i="5" s="1"/>
  <c r="V986" i="5"/>
  <c r="E986" i="5"/>
  <c r="X986" i="5" s="1"/>
  <c r="V987" i="5"/>
  <c r="E987" i="5" s="1"/>
  <c r="V988" i="5"/>
  <c r="E988" i="5" s="1"/>
  <c r="X988" i="5" s="1"/>
  <c r="V989" i="5"/>
  <c r="E989" i="5"/>
  <c r="X989" i="5" s="1"/>
  <c r="V990" i="5"/>
  <c r="E990" i="5" s="1"/>
  <c r="X990" i="5" s="1"/>
  <c r="V991" i="5"/>
  <c r="E991" i="5" s="1"/>
  <c r="X991" i="5" s="1"/>
  <c r="V992" i="5"/>
  <c r="E992" i="5"/>
  <c r="X992" i="5" s="1"/>
  <c r="V993" i="5"/>
  <c r="E993" i="5" s="1"/>
  <c r="X993" i="5" s="1"/>
  <c r="V994" i="5"/>
  <c r="E994" i="5" s="1"/>
  <c r="X994" i="5" s="1"/>
  <c r="V995" i="5"/>
  <c r="E995" i="5"/>
  <c r="X995" i="5" s="1"/>
  <c r="V996" i="5"/>
  <c r="E996" i="5" s="1"/>
  <c r="X996" i="5" s="1"/>
  <c r="V997" i="5"/>
  <c r="E997" i="5" s="1"/>
  <c r="X997" i="5" s="1"/>
  <c r="V998" i="5"/>
  <c r="E998" i="5"/>
  <c r="X998" i="5" s="1"/>
  <c r="V999" i="5"/>
  <c r="E999" i="5" s="1"/>
  <c r="V1000" i="5"/>
  <c r="E1000" i="5" s="1"/>
  <c r="X1000" i="5" s="1"/>
  <c r="V1001" i="5"/>
  <c r="E1001" i="5"/>
  <c r="X1001" i="5" s="1"/>
  <c r="V1002" i="5"/>
  <c r="E1002" i="5" s="1"/>
  <c r="X1002" i="5" s="1"/>
  <c r="V1003" i="5"/>
  <c r="E1003" i="5" s="1"/>
  <c r="X1003" i="5" s="1"/>
  <c r="V1004" i="5"/>
  <c r="E1004" i="5"/>
  <c r="X1004" i="5" s="1"/>
  <c r="V1005" i="5"/>
  <c r="E1005" i="5" s="1"/>
  <c r="V1006" i="5"/>
  <c r="E1006" i="5" s="1"/>
  <c r="X1006" i="5" s="1"/>
  <c r="V1007" i="5"/>
  <c r="E1007" i="5"/>
  <c r="X1007" i="5" s="1"/>
  <c r="V1008" i="5"/>
  <c r="E1008" i="5" s="1"/>
  <c r="V1009" i="5"/>
  <c r="E1009" i="5" s="1"/>
  <c r="X1009" i="5" s="1"/>
  <c r="V1010" i="5"/>
  <c r="E1010" i="5"/>
  <c r="V1011" i="5"/>
  <c r="E1011" i="5" s="1"/>
  <c r="X1011" i="5" s="1"/>
  <c r="V1012" i="5"/>
  <c r="E1012" i="5" s="1"/>
  <c r="X1012" i="5" s="1"/>
  <c r="V1013" i="5"/>
  <c r="E1013" i="5"/>
  <c r="X1013" i="5" s="1"/>
  <c r="V1014" i="5"/>
  <c r="E1014" i="5" s="1"/>
  <c r="V1015" i="5"/>
  <c r="E1015" i="5" s="1"/>
  <c r="V1016" i="5"/>
  <c r="E1016" i="5"/>
  <c r="V1017" i="5"/>
  <c r="E1017" i="5" s="1"/>
  <c r="V1018" i="5"/>
  <c r="E1018" i="5" s="1"/>
  <c r="X1018" i="5" s="1"/>
  <c r="V1019" i="5"/>
  <c r="E1019" i="5"/>
  <c r="X1019" i="5" s="1"/>
  <c r="V1020" i="5"/>
  <c r="E1020" i="5" s="1"/>
  <c r="X1020" i="5" s="1"/>
  <c r="V1021" i="5"/>
  <c r="E1021" i="5" s="1"/>
  <c r="X1021" i="5" s="1"/>
  <c r="V1022" i="5"/>
  <c r="E1022" i="5"/>
  <c r="X1022" i="5" s="1"/>
  <c r="V1023" i="5"/>
  <c r="E1023" i="5" s="1"/>
  <c r="V1024" i="5"/>
  <c r="E1024" i="5" s="1"/>
  <c r="V1025" i="5"/>
  <c r="E1025" i="5"/>
  <c r="X1025" i="5" s="1"/>
  <c r="V1026" i="5"/>
  <c r="E1026" i="5" s="1"/>
  <c r="X1026" i="5" s="1"/>
  <c r="V1027" i="5"/>
  <c r="E1027" i="5" s="1"/>
  <c r="X1027" i="5" s="1"/>
  <c r="V1028" i="5"/>
  <c r="E1028" i="5"/>
  <c r="V1029" i="5"/>
  <c r="E1029" i="5" s="1"/>
  <c r="V1030" i="5"/>
  <c r="E1030" i="5" s="1"/>
  <c r="X1030" i="5" s="1"/>
  <c r="V1031" i="5"/>
  <c r="E1031" i="5"/>
  <c r="X1031" i="5" s="1"/>
  <c r="V1032" i="5"/>
  <c r="E1032" i="5" s="1"/>
  <c r="V1033" i="5"/>
  <c r="E1033" i="5" s="1"/>
  <c r="V1034" i="5"/>
  <c r="E1034" i="5"/>
  <c r="V1035" i="5"/>
  <c r="E1035" i="5" s="1"/>
  <c r="V1036" i="5"/>
  <c r="E1036" i="5"/>
  <c r="V1037" i="5"/>
  <c r="E1037" i="5" s="1"/>
  <c r="X1037" i="5" s="1"/>
  <c r="V1038" i="5"/>
  <c r="E1038" i="5" s="1"/>
  <c r="X1038" i="5" s="1"/>
  <c r="V1039" i="5"/>
  <c r="E1039" i="5" s="1"/>
  <c r="X1039" i="5" s="1"/>
  <c r="V1040" i="5"/>
  <c r="E1040" i="5"/>
  <c r="V1041" i="5"/>
  <c r="E1041" i="5" s="1"/>
  <c r="V1042" i="5"/>
  <c r="E1042" i="5"/>
  <c r="X1042" i="5" s="1"/>
  <c r="V1043" i="5"/>
  <c r="E1043" i="5" s="1"/>
  <c r="X1043" i="5" s="1"/>
  <c r="V1044" i="5"/>
  <c r="E1044" i="5" s="1"/>
  <c r="V1045" i="5"/>
  <c r="E1045" i="5" s="1"/>
  <c r="X1045" i="5" s="1"/>
  <c r="V1046" i="5"/>
  <c r="E1046" i="5" s="1"/>
  <c r="X1046" i="5" s="1"/>
  <c r="V1047" i="5"/>
  <c r="E1047" i="5" s="1"/>
  <c r="V1048" i="5"/>
  <c r="E1048" i="5"/>
  <c r="X1048" i="5" s="1"/>
  <c r="V1049" i="5"/>
  <c r="E1049" i="5"/>
  <c r="X1049" i="5" s="1"/>
  <c r="V1050" i="5"/>
  <c r="E1050" i="5" s="1"/>
  <c r="X1050" i="5" s="1"/>
  <c r="V1051" i="5"/>
  <c r="E1051" i="5" s="1"/>
  <c r="V1052" i="5"/>
  <c r="E1052" i="5"/>
  <c r="X1052" i="5" s="1"/>
  <c r="V1053" i="5"/>
  <c r="E1053" i="5" s="1"/>
  <c r="V1054" i="5"/>
  <c r="E1054" i="5" s="1"/>
  <c r="X1054" i="5" s="1"/>
  <c r="V1055" i="5"/>
  <c r="E1055" i="5"/>
  <c r="X1055" i="5" s="1"/>
  <c r="V1056" i="5"/>
  <c r="E1056" i="5" s="1"/>
  <c r="X1056" i="5" s="1"/>
  <c r="V1057" i="5"/>
  <c r="E1057" i="5" s="1"/>
  <c r="X1057" i="5" s="1"/>
  <c r="V1058" i="5"/>
  <c r="E1058" i="5"/>
  <c r="X1058" i="5" s="1"/>
  <c r="V1059" i="5"/>
  <c r="E1059" i="5" s="1"/>
  <c r="V1060" i="5"/>
  <c r="E1060" i="5"/>
  <c r="V1061" i="5"/>
  <c r="E1061" i="5" s="1"/>
  <c r="X1061" i="5" s="1"/>
  <c r="V1062" i="5"/>
  <c r="E1062" i="5" s="1"/>
  <c r="X1062" i="5" s="1"/>
  <c r="V1063" i="5"/>
  <c r="E1063" i="5" s="1"/>
  <c r="X1063" i="5" s="1"/>
  <c r="V1064" i="5"/>
  <c r="E1064" i="5"/>
  <c r="V1065" i="5"/>
  <c r="E1065" i="5" s="1"/>
  <c r="X1065" i="5" s="1"/>
  <c r="V1066" i="5"/>
  <c r="E1066" i="5"/>
  <c r="X1066" i="5" s="1"/>
  <c r="V1067" i="5"/>
  <c r="E1067" i="5" s="1"/>
  <c r="X1067" i="5" s="1"/>
  <c r="V1068" i="5"/>
  <c r="E1068" i="5" s="1"/>
  <c r="X1068" i="5" s="1"/>
  <c r="V1069" i="5"/>
  <c r="E1069" i="5" s="1"/>
  <c r="X1069" i="5" s="1"/>
  <c r="V1070" i="5"/>
  <c r="E1070" i="5" s="1"/>
  <c r="X1070" i="5" s="1"/>
  <c r="V1071" i="5"/>
  <c r="E1071" i="5" s="1"/>
  <c r="V1072" i="5"/>
  <c r="E1072" i="5"/>
  <c r="X1072" i="5" s="1"/>
  <c r="V1073" i="5"/>
  <c r="E1073" i="5"/>
  <c r="X1073" i="5" s="1"/>
  <c r="V1074" i="5"/>
  <c r="E1074" i="5" s="1"/>
  <c r="X1074" i="5" s="1"/>
  <c r="V1075" i="5"/>
  <c r="E1075" i="5" s="1"/>
  <c r="X1075" i="5" s="1"/>
  <c r="V1076" i="5"/>
  <c r="E1076" i="5"/>
  <c r="X1076" i="5" s="1"/>
  <c r="V1077" i="5"/>
  <c r="E1077" i="5" s="1"/>
  <c r="V1078" i="5"/>
  <c r="E1078" i="5" s="1"/>
  <c r="X1078" i="5" s="1"/>
  <c r="V1079" i="5"/>
  <c r="E1079" i="5"/>
  <c r="X1079" i="5" s="1"/>
  <c r="V1080" i="5"/>
  <c r="E1080" i="5" s="1"/>
  <c r="V1081" i="5"/>
  <c r="E1081" i="5" s="1"/>
  <c r="V1082" i="5"/>
  <c r="E1082" i="5"/>
  <c r="V1083" i="5"/>
  <c r="E1083" i="5" s="1"/>
  <c r="X1083" i="5" s="1"/>
  <c r="V1084" i="5"/>
  <c r="E1084" i="5"/>
  <c r="V1085" i="5"/>
  <c r="E1085" i="5" s="1"/>
  <c r="X1085" i="5" s="1"/>
  <c r="V1086" i="5"/>
  <c r="E1086" i="5" s="1"/>
  <c r="X1086" i="5" s="1"/>
  <c r="V1087" i="5"/>
  <c r="E1087" i="5" s="1"/>
  <c r="X1087" i="5" s="1"/>
  <c r="V1088" i="5"/>
  <c r="E1088" i="5"/>
  <c r="X1088" i="5" s="1"/>
  <c r="V1089" i="5"/>
  <c r="E1089" i="5" s="1"/>
  <c r="V1090" i="5"/>
  <c r="E1090" i="5"/>
  <c r="X1090" i="5" s="1"/>
  <c r="V1091" i="5"/>
  <c r="E1091" i="5" s="1"/>
  <c r="X1091" i="5" s="1"/>
  <c r="V1092" i="5"/>
  <c r="E1092" i="5" s="1"/>
  <c r="X1092" i="5" s="1"/>
  <c r="V1093" i="5"/>
  <c r="E1093" i="5" s="1"/>
  <c r="X1093" i="5" s="1"/>
  <c r="V1094" i="5"/>
  <c r="E1094" i="5"/>
  <c r="X1094" i="5" s="1"/>
  <c r="V1095" i="5"/>
  <c r="E1095" i="5" s="1"/>
  <c r="V1096" i="5"/>
  <c r="E1096" i="5"/>
  <c r="X1096" i="5" s="1"/>
  <c r="V1097" i="5"/>
  <c r="E1097" i="5"/>
  <c r="X1097" i="5" s="1"/>
  <c r="V1098" i="5"/>
  <c r="E1098" i="5" s="1"/>
  <c r="X1098" i="5" s="1"/>
  <c r="V1099" i="5"/>
  <c r="E1099" i="5" s="1"/>
  <c r="X1099" i="5" s="1"/>
  <c r="V1100" i="5"/>
  <c r="E1100" i="5"/>
  <c r="X1100" i="5" s="1"/>
  <c r="V1101" i="5"/>
  <c r="E1101" i="5" s="1"/>
  <c r="X1101" i="5" s="1"/>
  <c r="V1102" i="5"/>
  <c r="E1102" i="5"/>
  <c r="X1102" i="5" s="1"/>
  <c r="V1103" i="5"/>
  <c r="E1103" i="5"/>
  <c r="X1103" i="5" s="1"/>
  <c r="V1104" i="5"/>
  <c r="E1104" i="5" s="1"/>
  <c r="X1104" i="5" s="1"/>
  <c r="V1105" i="5"/>
  <c r="E1105" i="5" s="1"/>
  <c r="X1105" i="5" s="1"/>
  <c r="V1106" i="5"/>
  <c r="E1106" i="5"/>
  <c r="X1106" i="5" s="1"/>
  <c r="V1107" i="5"/>
  <c r="E1107" i="5" s="1"/>
  <c r="V1108" i="5"/>
  <c r="E1108" i="5"/>
  <c r="X1108" i="5" s="1"/>
  <c r="V1109" i="5"/>
  <c r="E1109" i="5" s="1"/>
  <c r="X1109" i="5" s="1"/>
  <c r="V1110" i="5"/>
  <c r="E1110" i="5" s="1"/>
  <c r="V1111" i="5"/>
  <c r="E1111" i="5" s="1"/>
  <c r="X1111" i="5" s="1"/>
  <c r="V1112" i="5"/>
  <c r="E1112" i="5"/>
  <c r="V1113" i="5"/>
  <c r="E1113" i="5" s="1"/>
  <c r="V1114" i="5"/>
  <c r="E1114" i="5"/>
  <c r="X1114" i="5" s="1"/>
  <c r="V1115" i="5"/>
  <c r="E1115" i="5" s="1"/>
  <c r="X1115" i="5" s="1"/>
  <c r="V1116" i="5"/>
  <c r="E1116" i="5" s="1"/>
  <c r="X1116" i="5" s="1"/>
  <c r="V1117" i="5"/>
  <c r="E1117" i="5" s="1"/>
  <c r="X1117" i="5" s="1"/>
  <c r="V1118" i="5"/>
  <c r="E1118" i="5"/>
  <c r="X1118" i="5" s="1"/>
  <c r="V1119" i="5"/>
  <c r="E1119" i="5" s="1"/>
  <c r="V1120" i="5"/>
  <c r="E1120" i="5"/>
  <c r="X1120" i="5" s="1"/>
  <c r="V1121" i="5"/>
  <c r="E1121" i="5"/>
  <c r="X1121" i="5" s="1"/>
  <c r="V1122" i="5"/>
  <c r="E1122" i="5" s="1"/>
  <c r="X1122" i="5" s="1"/>
  <c r="V1123" i="5"/>
  <c r="E1123" i="5" s="1"/>
  <c r="V1124" i="5"/>
  <c r="E1124" i="5"/>
  <c r="X1124" i="5" s="1"/>
  <c r="V1125" i="5"/>
  <c r="E1125" i="5" s="1"/>
  <c r="V1126" i="5"/>
  <c r="E1126" i="5"/>
  <c r="X1126" i="5" s="1"/>
  <c r="V1127" i="5"/>
  <c r="E1127" i="5"/>
  <c r="X1127" i="5" s="1"/>
  <c r="V1128" i="5"/>
  <c r="E1128" i="5"/>
  <c r="V1129" i="5"/>
  <c r="E1129" i="5" s="1"/>
  <c r="V1130" i="5"/>
  <c r="E1130" i="5" s="1"/>
  <c r="X1130" i="5" s="1"/>
  <c r="V1131" i="5"/>
  <c r="E1131" i="5" s="1"/>
  <c r="V1132" i="5"/>
  <c r="E1132" i="5" s="1"/>
  <c r="X1132" i="5" s="1"/>
  <c r="V1133" i="5"/>
  <c r="E1133" i="5"/>
  <c r="X1133" i="5" s="1"/>
  <c r="V1134" i="5"/>
  <c r="E1134" i="5"/>
  <c r="X1134" i="5" s="1"/>
  <c r="V1135" i="5"/>
  <c r="E1135" i="5" s="1"/>
  <c r="X1135" i="5" s="1"/>
  <c r="V1136" i="5"/>
  <c r="E1136" i="5"/>
  <c r="V1137" i="5"/>
  <c r="E1137" i="5" s="1"/>
  <c r="V1138" i="5"/>
  <c r="E1138" i="5"/>
  <c r="X1138" i="5" s="1"/>
  <c r="V1139" i="5"/>
  <c r="E1139" i="5" s="1"/>
  <c r="X1139" i="5" s="1"/>
  <c r="V1140" i="5"/>
  <c r="E1140" i="5"/>
  <c r="V1141" i="5"/>
  <c r="E1141" i="5" s="1"/>
  <c r="V1142" i="5"/>
  <c r="E1142" i="5" s="1"/>
  <c r="X1142" i="5" s="1"/>
  <c r="V1143" i="5"/>
  <c r="E1143" i="5" s="1"/>
  <c r="X1143" i="5" s="1"/>
  <c r="V1144" i="5"/>
  <c r="E1144" i="5" s="1"/>
  <c r="V1145" i="5"/>
  <c r="E1145" i="5"/>
  <c r="X1145" i="5" s="1"/>
  <c r="V1146" i="5"/>
  <c r="E1146" i="5" s="1"/>
  <c r="V1147" i="5"/>
  <c r="E1147" i="5" s="1"/>
  <c r="X1147" i="5" s="1"/>
  <c r="V1148" i="5"/>
  <c r="E1148" i="5"/>
  <c r="X1148" i="5" s="1"/>
  <c r="V1149" i="5"/>
  <c r="E1149" i="5" s="1"/>
  <c r="V1150" i="5"/>
  <c r="E1150" i="5"/>
  <c r="X1150" i="5" s="1"/>
  <c r="V1151" i="5"/>
  <c r="E1151" i="5" s="1"/>
  <c r="X1151" i="5" s="1"/>
  <c r="V1152" i="5"/>
  <c r="E1152" i="5"/>
  <c r="X1152" i="5" s="1"/>
  <c r="V1153" i="5"/>
  <c r="E1153" i="5" s="1"/>
  <c r="V1154" i="5"/>
  <c r="E1154" i="5"/>
  <c r="X1154" i="5" s="1"/>
  <c r="V1155" i="5"/>
  <c r="E1155" i="5" s="1"/>
  <c r="V1156" i="5"/>
  <c r="E1156" i="5"/>
  <c r="X1156" i="5" s="1"/>
  <c r="V1157" i="5"/>
  <c r="E1157" i="5"/>
  <c r="X1157" i="5" s="1"/>
  <c r="V1158" i="5"/>
  <c r="E1158" i="5" s="1"/>
  <c r="X1158" i="5" s="1"/>
  <c r="V1159" i="5"/>
  <c r="E1159" i="5" s="1"/>
  <c r="X1159" i="5" s="1"/>
  <c r="V1160" i="5"/>
  <c r="E1160" i="5" s="1"/>
  <c r="X1160" i="5" s="1"/>
  <c r="V1161" i="5"/>
  <c r="E1161" i="5" s="1"/>
  <c r="V1162" i="5"/>
  <c r="E1162" i="5"/>
  <c r="V1163" i="5"/>
  <c r="E1163" i="5"/>
  <c r="X1163" i="5" s="1"/>
  <c r="V1164" i="5"/>
  <c r="E1164" i="5"/>
  <c r="V1165" i="5"/>
  <c r="E1165" i="5" s="1"/>
  <c r="X1165" i="5" s="1"/>
  <c r="V1166" i="5"/>
  <c r="E1166" i="5" s="1"/>
  <c r="X1166" i="5" s="1"/>
  <c r="V1167" i="5"/>
  <c r="E1167" i="5" s="1"/>
  <c r="V1168" i="5"/>
  <c r="E1168" i="5" s="1"/>
  <c r="X1168" i="5" s="1"/>
  <c r="V1169" i="5"/>
  <c r="E1169" i="5"/>
  <c r="X1169" i="5" s="1"/>
  <c r="V1170" i="5"/>
  <c r="E1170" i="5"/>
  <c r="X1170" i="5" s="1"/>
  <c r="V1171" i="5"/>
  <c r="E1171" i="5" s="1"/>
  <c r="V1172" i="5"/>
  <c r="E1172" i="5"/>
  <c r="X1172" i="5" s="1"/>
  <c r="V1173" i="5"/>
  <c r="E1173" i="5" s="1"/>
  <c r="V1174" i="5"/>
  <c r="E1174" i="5"/>
  <c r="X1174" i="5" s="1"/>
  <c r="V1175" i="5"/>
  <c r="E1175" i="5" s="1"/>
  <c r="V1176" i="5"/>
  <c r="E1176" i="5"/>
  <c r="X1176" i="5" s="1"/>
  <c r="V1177" i="5"/>
  <c r="E1177" i="5" s="1"/>
  <c r="X1177" i="5" s="1"/>
  <c r="V1178" i="5"/>
  <c r="E1178" i="5" s="1"/>
  <c r="X1178" i="5" s="1"/>
  <c r="V1179" i="5"/>
  <c r="E1179" i="5" s="1"/>
  <c r="V1180" i="5"/>
  <c r="E1180" i="5" s="1"/>
  <c r="X1180" i="5" s="1"/>
  <c r="V1181" i="5"/>
  <c r="E1181" i="5"/>
  <c r="X1181" i="5" s="1"/>
  <c r="V1182" i="5"/>
  <c r="E1182" i="5" s="1"/>
  <c r="X1182" i="5" s="1"/>
  <c r="V1183" i="5"/>
  <c r="E1183" i="5" s="1"/>
  <c r="V1184" i="5"/>
  <c r="E1184" i="5"/>
  <c r="V1185" i="5"/>
  <c r="E1185" i="5" s="1"/>
  <c r="X1185" i="5" s="1"/>
  <c r="V1186" i="5"/>
  <c r="E1186" i="5"/>
  <c r="X1186" i="5" s="1"/>
  <c r="V1187" i="5"/>
  <c r="E1187" i="5" s="1"/>
  <c r="X1187" i="5" s="1"/>
  <c r="V1188" i="5"/>
  <c r="E1188" i="5"/>
  <c r="V1189" i="5"/>
  <c r="E1189" i="5" s="1"/>
  <c r="X1189" i="5" s="1"/>
  <c r="V1190" i="5"/>
  <c r="E1190" i="5"/>
  <c r="X1190" i="5" s="1"/>
  <c r="V1191" i="5"/>
  <c r="E1191" i="5" s="1"/>
  <c r="V1192" i="5"/>
  <c r="E1192" i="5"/>
  <c r="X1192" i="5" s="1"/>
  <c r="V1193" i="5"/>
  <c r="E1193" i="5"/>
  <c r="X1193" i="5" s="1"/>
  <c r="V1194" i="5"/>
  <c r="E1194" i="5" s="1"/>
  <c r="X1194" i="5" s="1"/>
  <c r="V1195" i="5"/>
  <c r="E1195" i="5" s="1"/>
  <c r="V1196" i="5"/>
  <c r="E1196" i="5" s="1"/>
  <c r="X1196" i="5" s="1"/>
  <c r="V1197" i="5"/>
  <c r="E1197" i="5" s="1"/>
  <c r="V1198" i="5"/>
  <c r="E1198" i="5"/>
  <c r="X1198" i="5" s="1"/>
  <c r="V1199" i="5"/>
  <c r="E1199" i="5"/>
  <c r="X1199" i="5" s="1"/>
  <c r="V1200" i="5"/>
  <c r="E1200" i="5"/>
  <c r="V1201" i="5"/>
  <c r="E1201" i="5" s="1"/>
  <c r="X1201" i="5" s="1"/>
  <c r="V1202" i="5"/>
  <c r="E1202" i="5" s="1"/>
  <c r="X1202" i="5" s="1"/>
  <c r="V1203" i="5"/>
  <c r="E1203" i="5" s="1"/>
  <c r="V1204" i="5"/>
  <c r="E1204" i="5" s="1"/>
  <c r="V1205" i="5"/>
  <c r="E1205" i="5"/>
  <c r="X1205" i="5" s="1"/>
  <c r="V1206" i="5"/>
  <c r="E1206" i="5"/>
  <c r="V1207" i="5"/>
  <c r="E1207" i="5" s="1"/>
  <c r="V1208" i="5"/>
  <c r="E1208" i="5"/>
  <c r="V1209" i="5"/>
  <c r="E1209" i="5" s="1"/>
  <c r="V1210" i="5"/>
  <c r="E1210" i="5"/>
  <c r="X1210" i="5" s="1"/>
  <c r="V1211" i="5"/>
  <c r="E1211" i="5" s="1"/>
  <c r="X1211" i="5" s="1"/>
  <c r="V1212" i="5"/>
  <c r="E1212" i="5"/>
  <c r="X1212" i="5" s="1"/>
  <c r="V1213" i="5"/>
  <c r="E1213" i="5" s="1"/>
  <c r="X1213" i="5" s="1"/>
  <c r="V1214" i="5"/>
  <c r="E1214" i="5" s="1"/>
  <c r="X1214" i="5" s="1"/>
  <c r="V1215" i="5"/>
  <c r="E1215" i="5" s="1"/>
  <c r="V1216" i="5"/>
  <c r="E1216" i="5" s="1"/>
  <c r="X1216" i="5" s="1"/>
  <c r="V1217" i="5"/>
  <c r="E1217" i="5"/>
  <c r="X1217" i="5" s="1"/>
  <c r="V1218" i="5"/>
  <c r="E1218" i="5" s="1"/>
  <c r="X1218" i="5" s="1"/>
  <c r="V1219" i="5"/>
  <c r="E1219" i="5" s="1"/>
  <c r="X1219" i="5" s="1"/>
  <c r="V1220" i="5"/>
  <c r="E1220" i="5"/>
  <c r="X1220" i="5" s="1"/>
  <c r="V1221" i="5"/>
  <c r="E1221" i="5" s="1"/>
  <c r="V1222" i="5"/>
  <c r="E1222" i="5"/>
  <c r="X1222" i="5" s="1"/>
  <c r="V1223" i="5"/>
  <c r="E1223" i="5" s="1"/>
  <c r="X1223" i="5" s="1"/>
  <c r="V1224" i="5"/>
  <c r="E1224" i="5"/>
  <c r="X1224" i="5" s="1"/>
  <c r="V1225" i="5"/>
  <c r="E1225" i="5" s="1"/>
  <c r="X1225" i="5" s="1"/>
  <c r="V1226" i="5"/>
  <c r="E1226" i="5"/>
  <c r="V1227" i="5"/>
  <c r="E1227" i="5" s="1"/>
  <c r="X1227" i="5" s="1"/>
  <c r="V1228" i="5"/>
  <c r="E1228" i="5"/>
  <c r="V1229" i="5"/>
  <c r="E1229" i="5"/>
  <c r="X1229" i="5" s="1"/>
  <c r="V1230" i="5"/>
  <c r="E1230" i="5" s="1"/>
  <c r="X1230" i="5" s="1"/>
  <c r="V1231" i="5"/>
  <c r="E1231" i="5" s="1"/>
  <c r="V1232" i="5"/>
  <c r="E1232" i="5" s="1"/>
  <c r="X1232" i="5" s="1"/>
  <c r="V1233" i="5"/>
  <c r="E1233" i="5" s="1"/>
  <c r="V1234" i="5"/>
  <c r="E1234" i="5"/>
  <c r="X1234" i="5" s="1"/>
  <c r="V1235" i="5"/>
  <c r="E1235" i="5"/>
  <c r="X1235" i="5" s="1"/>
  <c r="V1236" i="5"/>
  <c r="E1236" i="5"/>
  <c r="X1236" i="5" s="1"/>
  <c r="V1237" i="5"/>
  <c r="E1237" i="5" s="1"/>
  <c r="X1237" i="5" s="1"/>
  <c r="V1238" i="5"/>
  <c r="E1238" i="5" s="1"/>
  <c r="V1239" i="5"/>
  <c r="E1239" i="5" s="1"/>
  <c r="V1240" i="5"/>
  <c r="E1240" i="5" s="1"/>
  <c r="X1240" i="5" s="1"/>
  <c r="V1241" i="5"/>
  <c r="E1241" i="5"/>
  <c r="X1241" i="5" s="1"/>
  <c r="V1242" i="5"/>
  <c r="E1242" i="5"/>
  <c r="X1242" i="5" s="1"/>
  <c r="V1243" i="5"/>
  <c r="E1243" i="5" s="1"/>
  <c r="V1244" i="5"/>
  <c r="E1244" i="5"/>
  <c r="X1244" i="5" s="1"/>
  <c r="V1245" i="5"/>
  <c r="E1245" i="5" s="1"/>
  <c r="V1246" i="5"/>
  <c r="E1246" i="5"/>
  <c r="X1246" i="5" s="1"/>
  <c r="V1247" i="5"/>
  <c r="E1247" i="5" s="1"/>
  <c r="X1247" i="5" s="1"/>
  <c r="V1248" i="5"/>
  <c r="E1248" i="5"/>
  <c r="X1248" i="5" s="1"/>
  <c r="V1249" i="5"/>
  <c r="E1249" i="5" s="1"/>
  <c r="X1249" i="5" s="1"/>
  <c r="V1250" i="5"/>
  <c r="E1250" i="5" s="1"/>
  <c r="X1250" i="5" s="1"/>
  <c r="V1251" i="5"/>
  <c r="E1251" i="5" s="1"/>
  <c r="V1252" i="5"/>
  <c r="E1252" i="5" s="1"/>
  <c r="X1252" i="5" s="1"/>
  <c r="V1253" i="5"/>
  <c r="E1253" i="5"/>
  <c r="X1253" i="5" s="1"/>
  <c r="V1254" i="5"/>
  <c r="E1254" i="5" s="1"/>
  <c r="V1255" i="5"/>
  <c r="E1255" i="5" s="1"/>
  <c r="V1256" i="5"/>
  <c r="E1256" i="5"/>
  <c r="X1256" i="5" s="1"/>
  <c r="V1257" i="5"/>
  <c r="E1257" i="5" s="1"/>
  <c r="V1258" i="5"/>
  <c r="E1258" i="5"/>
  <c r="X1258" i="5" s="1"/>
  <c r="V1259" i="5"/>
  <c r="E1259" i="5" s="1"/>
  <c r="X1259" i="5" s="1"/>
  <c r="V1260" i="5"/>
  <c r="E1260" i="5"/>
  <c r="X1260" i="5" s="1"/>
  <c r="V1261" i="5"/>
  <c r="E1261" i="5" s="1"/>
  <c r="X1261" i="5" s="1"/>
  <c r="V1262" i="5"/>
  <c r="E1262" i="5"/>
  <c r="X1262" i="5" s="1"/>
  <c r="V1263" i="5"/>
  <c r="E1263" i="5" s="1"/>
  <c r="V1264" i="5"/>
  <c r="E1264" i="5"/>
  <c r="X1264" i="5" s="1"/>
  <c r="V1265" i="5"/>
  <c r="E1265" i="5"/>
  <c r="X1265" i="5" s="1"/>
  <c r="V1266" i="5"/>
  <c r="E1266" i="5" s="1"/>
  <c r="V1267" i="5"/>
  <c r="E1267" i="5" s="1"/>
  <c r="V1268" i="5"/>
  <c r="E1268" i="5" s="1"/>
  <c r="X1268" i="5" s="1"/>
  <c r="V1269" i="5"/>
  <c r="E1269" i="5" s="1"/>
  <c r="V1270" i="5"/>
  <c r="E1270" i="5"/>
  <c r="X1270" i="5" s="1"/>
  <c r="V1271" i="5"/>
  <c r="E1271" i="5"/>
  <c r="V1272" i="5"/>
  <c r="E1272" i="5"/>
  <c r="V1273" i="5"/>
  <c r="E1273" i="5" s="1"/>
  <c r="X1273" i="5" s="1"/>
  <c r="V1274" i="5"/>
  <c r="E1274" i="5" s="1"/>
  <c r="V1275" i="5"/>
  <c r="E1275" i="5" s="1"/>
  <c r="V1276" i="5"/>
  <c r="E1276" i="5" s="1"/>
  <c r="X1276" i="5" s="1"/>
  <c r="V1277" i="5"/>
  <c r="E1277" i="5"/>
  <c r="X1277" i="5" s="1"/>
  <c r="V1278" i="5"/>
  <c r="E1278" i="5"/>
  <c r="X1278" i="5" s="1"/>
  <c r="V1279" i="5"/>
  <c r="E1279" i="5" s="1"/>
  <c r="V1280" i="5"/>
  <c r="E1280" i="5"/>
  <c r="X1280" i="5" s="1"/>
  <c r="V1281" i="5"/>
  <c r="E1281" i="5" s="1"/>
  <c r="V1282" i="5"/>
  <c r="E1282" i="5"/>
  <c r="X1282" i="5" s="1"/>
  <c r="V1283" i="5"/>
  <c r="E1283" i="5" s="1"/>
  <c r="X1283" i="5" s="1"/>
  <c r="V1284" i="5"/>
  <c r="E1284" i="5"/>
  <c r="X1284" i="5" s="1"/>
  <c r="V1285" i="5"/>
  <c r="E1285" i="5" s="1"/>
  <c r="V1286" i="5"/>
  <c r="E1286" i="5" s="1"/>
  <c r="X1286" i="5" s="1"/>
  <c r="V1287" i="5"/>
  <c r="E1287" i="5" s="1"/>
  <c r="X1287" i="5" s="1"/>
  <c r="V1288" i="5"/>
  <c r="E1288" i="5" s="1"/>
  <c r="V1289" i="5"/>
  <c r="E1289" i="5"/>
  <c r="X1289" i="5" s="1"/>
  <c r="V1290" i="5"/>
  <c r="E1290" i="5" s="1"/>
  <c r="X1290" i="5" s="1"/>
  <c r="V1291" i="5"/>
  <c r="E1291" i="5" s="1"/>
  <c r="V1292" i="5"/>
  <c r="E1292" i="5"/>
  <c r="V1293" i="5"/>
  <c r="E1293" i="5" s="1"/>
  <c r="V1294" i="5"/>
  <c r="E1294" i="5"/>
  <c r="X1294" i="5" s="1"/>
  <c r="V1295" i="5"/>
  <c r="E1295" i="5" s="1"/>
  <c r="X1295" i="5" s="1"/>
  <c r="V1296" i="5"/>
  <c r="E1296" i="5"/>
  <c r="X1296" i="5" s="1"/>
  <c r="V1297" i="5"/>
  <c r="E1297" i="5" s="1"/>
  <c r="V1298" i="5"/>
  <c r="E1298" i="5"/>
  <c r="X1298" i="5" s="1"/>
  <c r="V1299" i="5"/>
  <c r="E1299" i="5" s="1"/>
  <c r="V1300" i="5"/>
  <c r="E1300" i="5"/>
  <c r="X1300" i="5" s="1"/>
  <c r="V1301" i="5"/>
  <c r="E1301" i="5"/>
  <c r="X1301" i="5" s="1"/>
  <c r="V1302" i="5"/>
  <c r="E1302" i="5" s="1"/>
  <c r="X1302" i="5" s="1"/>
  <c r="V1303" i="5"/>
  <c r="E1303" i="5" s="1"/>
  <c r="X1303" i="5" s="1"/>
  <c r="V1304" i="5"/>
  <c r="E1304" i="5" s="1"/>
  <c r="X1304" i="5" s="1"/>
  <c r="V1305" i="5"/>
  <c r="E1305" i="5" s="1"/>
  <c r="V1306" i="5"/>
  <c r="E1306" i="5"/>
  <c r="V1307" i="5"/>
  <c r="E1307" i="5"/>
  <c r="X1307" i="5" s="1"/>
  <c r="V1308" i="5"/>
  <c r="E1308" i="5"/>
  <c r="X1308" i="5" s="1"/>
  <c r="V1309" i="5"/>
  <c r="E1309" i="5" s="1"/>
  <c r="X1309" i="5" s="1"/>
  <c r="V1310" i="5"/>
  <c r="E1310" i="5" s="1"/>
  <c r="V1311" i="5"/>
  <c r="E1311" i="5" s="1"/>
  <c r="V1312" i="5"/>
  <c r="E1312" i="5" s="1"/>
  <c r="X1312" i="5" s="1"/>
  <c r="V1313" i="5"/>
  <c r="E1313" i="5"/>
  <c r="X1313" i="5" s="1"/>
  <c r="V1314" i="5"/>
  <c r="E1314" i="5"/>
  <c r="X1314" i="5" s="1"/>
  <c r="V1315" i="5"/>
  <c r="E1315" i="5" s="1"/>
  <c r="V1316" i="5"/>
  <c r="E1316" i="5"/>
  <c r="V1317" i="5"/>
  <c r="E1317" i="5" s="1"/>
  <c r="V1318" i="5"/>
  <c r="E1318" i="5"/>
  <c r="V1319" i="5"/>
  <c r="E1319" i="5" s="1"/>
  <c r="X1319" i="5" s="1"/>
  <c r="V1320" i="5"/>
  <c r="E1320" i="5"/>
  <c r="X1320" i="5" s="1"/>
  <c r="V1321" i="5"/>
  <c r="E1321" i="5" s="1"/>
  <c r="X1321" i="5" s="1"/>
  <c r="V1322" i="5"/>
  <c r="E1322" i="5" s="1"/>
  <c r="V1323" i="5"/>
  <c r="E1323" i="5" s="1"/>
  <c r="V1324" i="5"/>
  <c r="E1324" i="5" s="1"/>
  <c r="X1324" i="5" s="1"/>
  <c r="V1325" i="5"/>
  <c r="E1325" i="5"/>
  <c r="X1325" i="5" s="1"/>
  <c r="V1326" i="5"/>
  <c r="E1326" i="5" s="1"/>
  <c r="V1327" i="5"/>
  <c r="E1327" i="5" s="1"/>
  <c r="V1328" i="5"/>
  <c r="E1328" i="5"/>
  <c r="X1328" i="5" s="1"/>
  <c r="V1329" i="5"/>
  <c r="E1329" i="5" s="1"/>
  <c r="V1330" i="5"/>
  <c r="E1330" i="5"/>
  <c r="X1330" i="5" s="1"/>
  <c r="V1331" i="5"/>
  <c r="E1331" i="5" s="1"/>
  <c r="V1332" i="5"/>
  <c r="E1332" i="5"/>
  <c r="X1332" i="5" s="1"/>
  <c r="V1333" i="5"/>
  <c r="E1333" i="5" s="1"/>
  <c r="X1333" i="5" s="1"/>
  <c r="V1334" i="5"/>
  <c r="E1334" i="5"/>
  <c r="X1334" i="5" s="1"/>
  <c r="V1335" i="5"/>
  <c r="E1335" i="5" s="1"/>
  <c r="V1336" i="5"/>
  <c r="E1336" i="5"/>
  <c r="X1336" i="5" s="1"/>
  <c r="V1337" i="5"/>
  <c r="E1337" i="5"/>
  <c r="X1337" i="5" s="1"/>
  <c r="V1338" i="5"/>
  <c r="E1338" i="5" s="1"/>
  <c r="X1338" i="5" s="1"/>
  <c r="V1339" i="5"/>
  <c r="E1339" i="5" s="1"/>
  <c r="V1340" i="5"/>
  <c r="E1340" i="5" s="1"/>
  <c r="V1341" i="5"/>
  <c r="E1341" i="5" s="1"/>
  <c r="V1342" i="5"/>
  <c r="E1342" i="5"/>
  <c r="X1342" i="5" s="1"/>
  <c r="V1343" i="5"/>
  <c r="E1343" i="5"/>
  <c r="V1344" i="5"/>
  <c r="E1344" i="5"/>
  <c r="X1344" i="5" s="1"/>
  <c r="V1345" i="5"/>
  <c r="E1345" i="5" s="1"/>
  <c r="X1345" i="5" s="1"/>
  <c r="V1346" i="5"/>
  <c r="E1346" i="5"/>
  <c r="V1347" i="5"/>
  <c r="E1347" i="5" s="1"/>
  <c r="V1348" i="5"/>
  <c r="E1348" i="5" s="1"/>
  <c r="V1349" i="5"/>
  <c r="E1349" i="5"/>
  <c r="X1349" i="5" s="1"/>
  <c r="V1350" i="5"/>
  <c r="E1350" i="5"/>
  <c r="V1351" i="5"/>
  <c r="E1351" i="5" s="1"/>
  <c r="X1351" i="5" s="1"/>
  <c r="V1352" i="5"/>
  <c r="E1352" i="5" s="1"/>
  <c r="X1352" i="5" s="1"/>
  <c r="V1353" i="5"/>
  <c r="E1353" i="5" s="1"/>
  <c r="V1354" i="5"/>
  <c r="E1354" i="5"/>
  <c r="X1354" i="5" s="1"/>
  <c r="V1355" i="5"/>
  <c r="E1355" i="5" s="1"/>
  <c r="X1355" i="5" s="1"/>
  <c r="V1356" i="5"/>
  <c r="E1356" i="5"/>
  <c r="X1356" i="5" s="1"/>
  <c r="V1357" i="5"/>
  <c r="E1357" i="5" s="1"/>
  <c r="X1357" i="5" s="1"/>
  <c r="V1358" i="5"/>
  <c r="E1358" i="5" s="1"/>
  <c r="X1358" i="5" s="1"/>
  <c r="V1359" i="5"/>
  <c r="E1359" i="5" s="1"/>
  <c r="V1360" i="5"/>
  <c r="E1360" i="5" s="1"/>
  <c r="X1360" i="5" s="1"/>
  <c r="V1361" i="5"/>
  <c r="E1361" i="5"/>
  <c r="X1361" i="5" s="1"/>
  <c r="V1362" i="5"/>
  <c r="E1362" i="5" s="1"/>
  <c r="V1363" i="5"/>
  <c r="E1363" i="5" s="1"/>
  <c r="X1363" i="5" s="1"/>
  <c r="V1364" i="5"/>
  <c r="E1364" i="5"/>
  <c r="X1364" i="5" s="1"/>
  <c r="V1365" i="5"/>
  <c r="E1365" i="5" s="1"/>
  <c r="V1366" i="5"/>
  <c r="E1366" i="5"/>
  <c r="X1366" i="5" s="1"/>
  <c r="V1367" i="5"/>
  <c r="E1367" i="5" s="1"/>
  <c r="X1367" i="5" s="1"/>
  <c r="V1368" i="5"/>
  <c r="E1368" i="5"/>
  <c r="V1369" i="5"/>
  <c r="E1369" i="5" s="1"/>
  <c r="X1369" i="5" s="1"/>
  <c r="V1370" i="5"/>
  <c r="E1370" i="5"/>
  <c r="X1370" i="5" s="1"/>
  <c r="V1371" i="5"/>
  <c r="E1371" i="5" s="1"/>
  <c r="X1371" i="5" s="1"/>
  <c r="V1372" i="5"/>
  <c r="E1372" i="5"/>
  <c r="X1372" i="5" s="1"/>
  <c r="V1373" i="5"/>
  <c r="E1373" i="5"/>
  <c r="X1373" i="5" s="1"/>
  <c r="V1374" i="5"/>
  <c r="E1374" i="5" s="1"/>
  <c r="X1374" i="5" s="1"/>
  <c r="V1375" i="5"/>
  <c r="E1375" i="5" s="1"/>
  <c r="V1376" i="5"/>
  <c r="E1376" i="5" s="1"/>
  <c r="X1376" i="5" s="1"/>
  <c r="V1377" i="5"/>
  <c r="E1377" i="5" s="1"/>
  <c r="V1378" i="5"/>
  <c r="E1378" i="5"/>
  <c r="V1379" i="5"/>
  <c r="E1379" i="5"/>
  <c r="X1379" i="5" s="1"/>
  <c r="V1380" i="5"/>
  <c r="E1380" i="5"/>
  <c r="X1380" i="5" s="1"/>
  <c r="V1381" i="5"/>
  <c r="E1381" i="5" s="1"/>
  <c r="V1382" i="5"/>
  <c r="E1382" i="5"/>
  <c r="V1383" i="5"/>
  <c r="E1383" i="5" s="1"/>
  <c r="V1384" i="5"/>
  <c r="E1384" i="5" s="1"/>
  <c r="V1385" i="5"/>
  <c r="E1385" i="5"/>
  <c r="V1386" i="5"/>
  <c r="E1386" i="5"/>
  <c r="X1386" i="5" s="1"/>
  <c r="V1387" i="5"/>
  <c r="E1387" i="5" s="1"/>
  <c r="X1387" i="5" s="1"/>
  <c r="V1388" i="5"/>
  <c r="E1388" i="5" s="1"/>
  <c r="X1388" i="5" s="1"/>
  <c r="V1389" i="5"/>
  <c r="E1389" i="5" s="1"/>
  <c r="V1390" i="5"/>
  <c r="E1390" i="5"/>
  <c r="V1391" i="5"/>
  <c r="E1391" i="5" s="1"/>
  <c r="V1392" i="5"/>
  <c r="E1392" i="5"/>
  <c r="V1393" i="5"/>
  <c r="E1393" i="5" s="1"/>
  <c r="X1393" i="5" s="1"/>
  <c r="V1394" i="5"/>
  <c r="E1394" i="5" s="1"/>
  <c r="V1395" i="5"/>
  <c r="E1395" i="5" s="1"/>
  <c r="V1396" i="5"/>
  <c r="E1396" i="5" s="1"/>
  <c r="X1396" i="5" s="1"/>
  <c r="V1397" i="5"/>
  <c r="E1397" i="5"/>
  <c r="X1397" i="5" s="1"/>
  <c r="V1398" i="5"/>
  <c r="E1398" i="5" s="1"/>
  <c r="V1399" i="5"/>
  <c r="E1399" i="5" s="1"/>
  <c r="V1400" i="5"/>
  <c r="E1400" i="5"/>
  <c r="V1401" i="5"/>
  <c r="E1401" i="5" s="1"/>
  <c r="V1402" i="5"/>
  <c r="E1402" i="5"/>
  <c r="X1402" i="5" s="1"/>
  <c r="V1403" i="5"/>
  <c r="E1403" i="5" s="1"/>
  <c r="X1403" i="5" s="1"/>
  <c r="V1404" i="5"/>
  <c r="E1404" i="5"/>
  <c r="X1404" i="5" s="1"/>
  <c r="V1405" i="5"/>
  <c r="E1405" i="5" s="1"/>
  <c r="X1405" i="5" s="1"/>
  <c r="V1406" i="5"/>
  <c r="E1406" i="5"/>
  <c r="V1407" i="5"/>
  <c r="E1407" i="5" s="1"/>
  <c r="V1408" i="5"/>
  <c r="E1408" i="5"/>
  <c r="X1408" i="5" s="1"/>
  <c r="V1409" i="5"/>
  <c r="E1409" i="5"/>
  <c r="X1409" i="5" s="1"/>
  <c r="V1410" i="5"/>
  <c r="E1410" i="5" s="1"/>
  <c r="X1410" i="5" s="1"/>
  <c r="V1411" i="5"/>
  <c r="E1411" i="5" s="1"/>
  <c r="X1411" i="5" s="1"/>
  <c r="V1412" i="5"/>
  <c r="E1412" i="5" s="1"/>
  <c r="V1413" i="5"/>
  <c r="E1413" i="5" s="1"/>
  <c r="V1414" i="5"/>
  <c r="E1414" i="5"/>
  <c r="X1414" i="5" s="1"/>
  <c r="V1415" i="5"/>
  <c r="E1415" i="5"/>
  <c r="V1416" i="5"/>
  <c r="E1416" i="5"/>
  <c r="X1416" i="5" s="1"/>
  <c r="V1417" i="5"/>
  <c r="E1417" i="5" s="1"/>
  <c r="V1418" i="5"/>
  <c r="E1418" i="5"/>
  <c r="X1418" i="5" s="1"/>
  <c r="V1419" i="5"/>
  <c r="E1419" i="5" s="1"/>
  <c r="V1420" i="5"/>
  <c r="E1420" i="5" s="1"/>
  <c r="V1421" i="5"/>
  <c r="E1421" i="5"/>
  <c r="X1421" i="5" s="1"/>
  <c r="V1422" i="5"/>
  <c r="E1422" i="5"/>
  <c r="X1422" i="5" s="1"/>
  <c r="V1423" i="5"/>
  <c r="E1423" i="5" s="1"/>
  <c r="X1423" i="5" s="1"/>
  <c r="V1424" i="5"/>
  <c r="E1424" i="5" s="1"/>
  <c r="X1424" i="5" s="1"/>
  <c r="V1425" i="5"/>
  <c r="E1425" i="5" s="1"/>
  <c r="V1426" i="5"/>
  <c r="E1426" i="5"/>
  <c r="X1426" i="5" s="1"/>
  <c r="V1427" i="5"/>
  <c r="E1427" i="5" s="1"/>
  <c r="X1427" i="5" s="1"/>
  <c r="V1428" i="5"/>
  <c r="E1428" i="5"/>
  <c r="V1429" i="5"/>
  <c r="E1429" i="5" s="1"/>
  <c r="V1430" i="5"/>
  <c r="E1430" i="5" s="1"/>
  <c r="X1430" i="5" s="1"/>
  <c r="V1431" i="5"/>
  <c r="E1431" i="5" s="1"/>
  <c r="X1431" i="5" s="1"/>
  <c r="V1432" i="5"/>
  <c r="E1432" i="5" s="1"/>
  <c r="X1432" i="5" s="1"/>
  <c r="V1433" i="5"/>
  <c r="E1433" i="5"/>
  <c r="X1433" i="5" s="1"/>
  <c r="V1434" i="5"/>
  <c r="E1434" i="5" s="1"/>
  <c r="X1434" i="5" s="1"/>
  <c r="V1435" i="5"/>
  <c r="E1435" i="5" s="1"/>
  <c r="X1435" i="5" s="1"/>
  <c r="V1436" i="5"/>
  <c r="E1436" i="5" s="1"/>
  <c r="X1436" i="5" s="1"/>
  <c r="V1437" i="5"/>
  <c r="E1437" i="5" s="1"/>
  <c r="V1438" i="5"/>
  <c r="E1438" i="5"/>
  <c r="X1438" i="5" s="1"/>
  <c r="V1439" i="5"/>
  <c r="E1439" i="5" s="1"/>
  <c r="X1439" i="5" s="1"/>
  <c r="V1440" i="5"/>
  <c r="E1440" i="5"/>
  <c r="X1440" i="5" s="1"/>
  <c r="V1441" i="5"/>
  <c r="E1441" i="5" s="1"/>
  <c r="V1442" i="5"/>
  <c r="E1442" i="5"/>
  <c r="V1443" i="5"/>
  <c r="E1443" i="5" s="1"/>
  <c r="V1444" i="5"/>
  <c r="E1444" i="5"/>
  <c r="X1444" i="5" s="1"/>
  <c r="V1445" i="5"/>
  <c r="E1445" i="5"/>
  <c r="X1445" i="5" s="1"/>
  <c r="V1446" i="5"/>
  <c r="E1446" i="5" s="1"/>
  <c r="X1446" i="5" s="1"/>
  <c r="V1447" i="5"/>
  <c r="E1447" i="5" s="1"/>
  <c r="X1447" i="5" s="1"/>
  <c r="V1448" i="5"/>
  <c r="E1448" i="5" s="1"/>
  <c r="X1448" i="5" s="1"/>
  <c r="V1449" i="5"/>
  <c r="E1449" i="5" s="1"/>
  <c r="X1449" i="5" s="1"/>
  <c r="V1450" i="5"/>
  <c r="E1450" i="5"/>
  <c r="X1450" i="5" s="1"/>
  <c r="V1451" i="5"/>
  <c r="E1451" i="5"/>
  <c r="X1451" i="5" s="1"/>
  <c r="V1452" i="5"/>
  <c r="E1452" i="5"/>
  <c r="V1453" i="5"/>
  <c r="E1453" i="5" s="1"/>
  <c r="X1453" i="5" s="1"/>
  <c r="V1454" i="5"/>
  <c r="E1454" i="5"/>
  <c r="X1454" i="5" s="1"/>
  <c r="V1455" i="5"/>
  <c r="E1455" i="5" s="1"/>
  <c r="V1456" i="5"/>
  <c r="E1456" i="5" s="1"/>
  <c r="X1456" i="5" s="1"/>
  <c r="V1457" i="5"/>
  <c r="E1457" i="5"/>
  <c r="V1458" i="5"/>
  <c r="E1458" i="5"/>
  <c r="V1459" i="5"/>
  <c r="E1459" i="5" s="1"/>
  <c r="X1459" i="5" s="1"/>
  <c r="V1460" i="5"/>
  <c r="E1460" i="5" s="1"/>
  <c r="X1460" i="5" s="1"/>
  <c r="V1461" i="5"/>
  <c r="E1461" i="5" s="1"/>
  <c r="V1462" i="5"/>
  <c r="E1462" i="5"/>
  <c r="X1462" i="5" s="1"/>
  <c r="V1463" i="5"/>
  <c r="E1463" i="5" s="1"/>
  <c r="X1463" i="5" s="1"/>
  <c r="V1464" i="5"/>
  <c r="E1464" i="5"/>
  <c r="X1464" i="5" s="1"/>
  <c r="V1465" i="5"/>
  <c r="E1465" i="5" s="1"/>
  <c r="X1465" i="5" s="1"/>
  <c r="V1466" i="5"/>
  <c r="E1466" i="5" s="1"/>
  <c r="V1467" i="5"/>
  <c r="E1467" i="5" s="1"/>
  <c r="V1468" i="5"/>
  <c r="E1468" i="5" s="1"/>
  <c r="X1468" i="5" s="1"/>
  <c r="V1469" i="5"/>
  <c r="E1469" i="5"/>
  <c r="X1469" i="5" s="1"/>
  <c r="V1470" i="5"/>
  <c r="E1470" i="5" s="1"/>
  <c r="X1470" i="5" s="1"/>
  <c r="V1471" i="5"/>
  <c r="E1471" i="5" s="1"/>
  <c r="V1472" i="5"/>
  <c r="E1472" i="5"/>
  <c r="X1472" i="5" s="1"/>
  <c r="V1473" i="5"/>
  <c r="E1473" i="5" s="1"/>
  <c r="V1474" i="5"/>
  <c r="E1474" i="5"/>
  <c r="X1474" i="5" s="1"/>
  <c r="V1475" i="5"/>
  <c r="E1475" i="5" s="1"/>
  <c r="X1475" i="5" s="1"/>
  <c r="V1476" i="5"/>
  <c r="E1476" i="5"/>
  <c r="V1477" i="5"/>
  <c r="E1477" i="5" s="1"/>
  <c r="V1478" i="5"/>
  <c r="E1478" i="5"/>
  <c r="V1479" i="5"/>
  <c r="E1479" i="5" s="1"/>
  <c r="V1480" i="5"/>
  <c r="E1480" i="5"/>
  <c r="X1480" i="5" s="1"/>
  <c r="V1481" i="5"/>
  <c r="E1481" i="5"/>
  <c r="X1481" i="5" s="1"/>
  <c r="V1482" i="5"/>
  <c r="E1482" i="5" s="1"/>
  <c r="X1482" i="5" s="1"/>
  <c r="V1483" i="5"/>
  <c r="E1483" i="5" s="1"/>
  <c r="X1483" i="5" s="1"/>
  <c r="V1484" i="5"/>
  <c r="E1484" i="5" s="1"/>
  <c r="X1484" i="5" s="1"/>
  <c r="V1485" i="5"/>
  <c r="E1485" i="5" s="1"/>
  <c r="V1486" i="5"/>
  <c r="E1486" i="5"/>
  <c r="X1486" i="5" s="1"/>
  <c r="V1487" i="5"/>
  <c r="E1487" i="5"/>
  <c r="X1487" i="5" s="1"/>
  <c r="V1488" i="5"/>
  <c r="E1488" i="5"/>
  <c r="V1489" i="5"/>
  <c r="E1489" i="5" s="1"/>
  <c r="V1490" i="5"/>
  <c r="E1490" i="5"/>
  <c r="X1490" i="5" s="1"/>
  <c r="V1491" i="5"/>
  <c r="E1491" i="5" s="1"/>
  <c r="V1492" i="5"/>
  <c r="E1492" i="5" s="1"/>
  <c r="X1492" i="5" s="1"/>
  <c r="V1493" i="5"/>
  <c r="E1493" i="5"/>
  <c r="X1493" i="5" s="1"/>
  <c r="V1494" i="5"/>
  <c r="E1494" i="5"/>
  <c r="X1494" i="5" s="1"/>
  <c r="V1495" i="5"/>
  <c r="E1495" i="5" s="1"/>
  <c r="X1495" i="5" s="1"/>
  <c r="V1496" i="5"/>
  <c r="E1496" i="5" s="1"/>
  <c r="X1496" i="5" s="1"/>
  <c r="V1497" i="5"/>
  <c r="E1497" i="5" s="1"/>
  <c r="V1498" i="5"/>
  <c r="E1498" i="5"/>
  <c r="X1498" i="5" s="1"/>
  <c r="V1499" i="5"/>
  <c r="E1499" i="5" s="1"/>
  <c r="X1499" i="5" s="1"/>
  <c r="V1500" i="5"/>
  <c r="E1500" i="5"/>
  <c r="V1501" i="5"/>
  <c r="E1501" i="5" s="1"/>
  <c r="V1502" i="5"/>
  <c r="E1502" i="5" s="1"/>
  <c r="V1503" i="5"/>
  <c r="E1503" i="5" s="1"/>
  <c r="V1504" i="5"/>
  <c r="E1504" i="5" s="1"/>
  <c r="X1504" i="5" s="1"/>
  <c r="V1505" i="5"/>
  <c r="E1505" i="5"/>
  <c r="V1506" i="5"/>
  <c r="E1506" i="5" s="1"/>
  <c r="X1506" i="5" s="1"/>
  <c r="V1507" i="5"/>
  <c r="E1507" i="5" s="1"/>
  <c r="X1507" i="5" s="1"/>
  <c r="V1508" i="5"/>
  <c r="E1508" i="5" s="1"/>
  <c r="X1508" i="5" s="1"/>
  <c r="V1509" i="5"/>
  <c r="E1509" i="5" s="1"/>
  <c r="X1509" i="5" s="1"/>
  <c r="V1510" i="5"/>
  <c r="E1510" i="5"/>
  <c r="V1511" i="5"/>
  <c r="E1511" i="5" s="1"/>
  <c r="X1511" i="5" s="1"/>
  <c r="V1512" i="5"/>
  <c r="E1512" i="5"/>
  <c r="V1513" i="5"/>
  <c r="E1513" i="5" s="1"/>
  <c r="X1513" i="5" s="1"/>
  <c r="V1514" i="5"/>
  <c r="E1514" i="5"/>
  <c r="V1515" i="5"/>
  <c r="E1515" i="5" s="1"/>
  <c r="V1516" i="5"/>
  <c r="E1516" i="5"/>
  <c r="X1516" i="5" s="1"/>
  <c r="V1517" i="5"/>
  <c r="E1517" i="5"/>
  <c r="X1517" i="5" s="1"/>
  <c r="V1518" i="5"/>
  <c r="E1518" i="5" s="1"/>
  <c r="X1518" i="5" s="1"/>
  <c r="V1519" i="5"/>
  <c r="E1519" i="5" s="1"/>
  <c r="X1519" i="5" s="1"/>
  <c r="V1520" i="5"/>
  <c r="E1520" i="5" s="1"/>
  <c r="X1520" i="5" s="1"/>
  <c r="V1521" i="5"/>
  <c r="E1521" i="5" s="1"/>
  <c r="V1522" i="5"/>
  <c r="E1522" i="5"/>
  <c r="V1523" i="5"/>
  <c r="E1523" i="5"/>
  <c r="X1523" i="5" s="1"/>
  <c r="V1524" i="5"/>
  <c r="E1524" i="5"/>
  <c r="X1524" i="5" s="1"/>
  <c r="V1525" i="5"/>
  <c r="E1525" i="5" s="1"/>
  <c r="X1525" i="5" s="1"/>
  <c r="V1526" i="5"/>
  <c r="E1526" i="5"/>
  <c r="X1526" i="5" s="1"/>
  <c r="V1527" i="5"/>
  <c r="E1527" i="5" s="1"/>
  <c r="V1528" i="5"/>
  <c r="E1528" i="5" s="1"/>
  <c r="V1529" i="5"/>
  <c r="E1529" i="5"/>
  <c r="X1529" i="5" s="1"/>
  <c r="V1530" i="5"/>
  <c r="E1530" i="5"/>
  <c r="V1531" i="5"/>
  <c r="E1531" i="5" s="1"/>
  <c r="X1531" i="5" s="1"/>
  <c r="V1532" i="5"/>
  <c r="E1532" i="5"/>
  <c r="X1532" i="5" s="1"/>
  <c r="V1533" i="5"/>
  <c r="E1533" i="5" s="1"/>
  <c r="X1533" i="5" s="1"/>
  <c r="V1534" i="5"/>
  <c r="E1534" i="5"/>
  <c r="X1534" i="5" s="1"/>
  <c r="V1535" i="5"/>
  <c r="E1535" i="5" s="1"/>
  <c r="X1535" i="5" s="1"/>
  <c r="V1536" i="5"/>
  <c r="E1536" i="5"/>
  <c r="X1536" i="5" s="1"/>
  <c r="V1537" i="5"/>
  <c r="E1537" i="5" s="1"/>
  <c r="X1537" i="5" s="1"/>
  <c r="V1538" i="5"/>
  <c r="E1538" i="5" s="1"/>
  <c r="X1538" i="5" s="1"/>
  <c r="V1539" i="5"/>
  <c r="E1539" i="5" s="1"/>
  <c r="V1540" i="5"/>
  <c r="E1540" i="5" s="1"/>
  <c r="X1540" i="5" s="1"/>
  <c r="V1541" i="5"/>
  <c r="E1541" i="5"/>
  <c r="X1541" i="5" s="1"/>
  <c r="V1542" i="5"/>
  <c r="E1542" i="5" s="1"/>
  <c r="X1542" i="5" s="1"/>
  <c r="V1543" i="5"/>
  <c r="E1543" i="5" s="1"/>
  <c r="X1543" i="5" s="1"/>
  <c r="V1544" i="5"/>
  <c r="E1544" i="5" s="1"/>
  <c r="X1544" i="5" s="1"/>
  <c r="V1545" i="5"/>
  <c r="E1545" i="5" s="1"/>
  <c r="V1546" i="5"/>
  <c r="E1546" i="5"/>
  <c r="X1546" i="5" s="1"/>
  <c r="V1547" i="5"/>
  <c r="E1547" i="5" s="1"/>
  <c r="X1547" i="5" s="1"/>
  <c r="V1548" i="5"/>
  <c r="E1548" i="5"/>
  <c r="X1548" i="5" s="1"/>
  <c r="V1549" i="5"/>
  <c r="E1549" i="5" s="1"/>
  <c r="X1549" i="5" s="1"/>
  <c r="V1550" i="5"/>
  <c r="E1550" i="5"/>
  <c r="X1550" i="5" s="1"/>
  <c r="V1551" i="5"/>
  <c r="E1551" i="5" s="1"/>
  <c r="X1551" i="5" s="1"/>
  <c r="V1552" i="5"/>
  <c r="E1552" i="5" s="1"/>
  <c r="X1552" i="5" s="1"/>
  <c r="V1553" i="5"/>
  <c r="E1553" i="5"/>
  <c r="X1553" i="5" s="1"/>
  <c r="V1554" i="5"/>
  <c r="E1554" i="5" s="1"/>
  <c r="V1555" i="5"/>
  <c r="E1555" i="5" s="1"/>
  <c r="V1556" i="5"/>
  <c r="E1556" i="5" s="1"/>
  <c r="X1556" i="5" s="1"/>
  <c r="V1557" i="5"/>
  <c r="E1557" i="5" s="1"/>
  <c r="V1558" i="5"/>
  <c r="E1558" i="5"/>
  <c r="X1558" i="5" s="1"/>
  <c r="V1559" i="5"/>
  <c r="E1559" i="5"/>
  <c r="X1559" i="5" s="1"/>
  <c r="V1560" i="5"/>
  <c r="E1560" i="5"/>
  <c r="X1560" i="5" s="1"/>
  <c r="V1561" i="5"/>
  <c r="E1561" i="5" s="1"/>
  <c r="X1561" i="5" s="1"/>
  <c r="V1562" i="5"/>
  <c r="E1562" i="5"/>
  <c r="V1563" i="5"/>
  <c r="E1563" i="5" s="1"/>
  <c r="V1564" i="5"/>
  <c r="E1564" i="5" s="1"/>
  <c r="X1564" i="5" s="1"/>
  <c r="V1565" i="5"/>
  <c r="E1565" i="5"/>
  <c r="X1565" i="5" s="1"/>
  <c r="V1566" i="5"/>
  <c r="E1566" i="5" s="1"/>
  <c r="X1566" i="5" s="1"/>
  <c r="V1567" i="5"/>
  <c r="E1567" i="5" s="1"/>
  <c r="V1568" i="5"/>
  <c r="E1568" i="5" s="1"/>
  <c r="X1568" i="5" s="1"/>
  <c r="V1569" i="5"/>
  <c r="E1569" i="5" s="1"/>
  <c r="X1569" i="5" s="1"/>
  <c r="V1570" i="5"/>
  <c r="E1570" i="5"/>
  <c r="X1570" i="5" s="1"/>
  <c r="V1571" i="5"/>
  <c r="E1571" i="5" s="1"/>
  <c r="V1572" i="5"/>
  <c r="E1572" i="5"/>
  <c r="X1572" i="5" s="1"/>
  <c r="V1573" i="5"/>
  <c r="E1573" i="5" s="1"/>
  <c r="X1573" i="5" s="1"/>
  <c r="V1574" i="5"/>
  <c r="E1574" i="5" s="1"/>
  <c r="V1575" i="5"/>
  <c r="E1575" i="5" s="1"/>
  <c r="V1576" i="5"/>
  <c r="E1576" i="5" s="1"/>
  <c r="V1577" i="5"/>
  <c r="E1577" i="5"/>
  <c r="X1577" i="5" s="1"/>
  <c r="V1578" i="5"/>
  <c r="E1578" i="5" s="1"/>
  <c r="X1578" i="5" s="1"/>
  <c r="V1579" i="5"/>
  <c r="E1579" i="5" s="1"/>
  <c r="V1580" i="5"/>
  <c r="E1580" i="5"/>
  <c r="X1580" i="5" s="1"/>
  <c r="V1581" i="5"/>
  <c r="E1581" i="5" s="1"/>
  <c r="V1582" i="5"/>
  <c r="E1582" i="5"/>
  <c r="X1582" i="5" s="1"/>
  <c r="V1583" i="5"/>
  <c r="E1583" i="5" s="1"/>
  <c r="X1583" i="5" s="1"/>
  <c r="V1584" i="5"/>
  <c r="E1584" i="5"/>
  <c r="V1585" i="5"/>
  <c r="E1585" i="5" s="1"/>
  <c r="X1585" i="5" s="1"/>
  <c r="V1586" i="5"/>
  <c r="E1586" i="5"/>
  <c r="X1586" i="5" s="1"/>
  <c r="V1587" i="5"/>
  <c r="E1587" i="5" s="1"/>
  <c r="V1588" i="5"/>
  <c r="E1588" i="5"/>
  <c r="X1588" i="5" s="1"/>
  <c r="V1589" i="5"/>
  <c r="E1589" i="5"/>
  <c r="X1589" i="5" s="1"/>
  <c r="V1590" i="5"/>
  <c r="E1590" i="5" s="1"/>
  <c r="V1591" i="5"/>
  <c r="E1591" i="5" s="1"/>
  <c r="V1592" i="5"/>
  <c r="E1592" i="5"/>
  <c r="V1593" i="5"/>
  <c r="E1593" i="5" s="1"/>
  <c r="V1594" i="5"/>
  <c r="E1594" i="5"/>
  <c r="X1594" i="5" s="1"/>
  <c r="V1595" i="5"/>
  <c r="E1595" i="5" s="1"/>
  <c r="X1595" i="5" s="1"/>
  <c r="V1596" i="5"/>
  <c r="E1596" i="5"/>
  <c r="V1597" i="5"/>
  <c r="E1597" i="5" s="1"/>
  <c r="X1597" i="5" s="1"/>
  <c r="V1598" i="5"/>
  <c r="E1598" i="5"/>
  <c r="V1599" i="5"/>
  <c r="E1599" i="5" s="1"/>
  <c r="V1600" i="5"/>
  <c r="E1600" i="5" s="1"/>
  <c r="V1601" i="5"/>
  <c r="E1601" i="5"/>
  <c r="X1601" i="5" s="1"/>
  <c r="V1602" i="5"/>
  <c r="E1602" i="5" s="1"/>
  <c r="X1602" i="5" s="1"/>
  <c r="V1603" i="5"/>
  <c r="E1603" i="5" s="1"/>
  <c r="X1603" i="5" s="1"/>
  <c r="V1604" i="5"/>
  <c r="E1604" i="5" s="1"/>
  <c r="X1604" i="5" s="1"/>
  <c r="V1605" i="5"/>
  <c r="E1605" i="5" s="1"/>
  <c r="V1606" i="5"/>
  <c r="E1606" i="5"/>
  <c r="X1606" i="5" s="1"/>
  <c r="V1607" i="5"/>
  <c r="E1607" i="5" s="1"/>
  <c r="X1607" i="5" s="1"/>
  <c r="V1608" i="5"/>
  <c r="E1608" i="5"/>
  <c r="V1609" i="5"/>
  <c r="E1609" i="5" s="1"/>
  <c r="V1610" i="5"/>
  <c r="E1610" i="5" s="1"/>
  <c r="X1610" i="5" s="1"/>
  <c r="V1611" i="5"/>
  <c r="E1611" i="5" s="1"/>
  <c r="V1612" i="5"/>
  <c r="E1612" i="5" s="1"/>
  <c r="X1612" i="5" s="1"/>
  <c r="V1613" i="5"/>
  <c r="E1613" i="5"/>
  <c r="X1613" i="5" s="1"/>
  <c r="V1614" i="5"/>
  <c r="E1614" i="5" s="1"/>
  <c r="X1614" i="5" s="1"/>
  <c r="V1615" i="5"/>
  <c r="E1615" i="5" s="1"/>
  <c r="V1616" i="5"/>
  <c r="E1616" i="5" s="1"/>
  <c r="X1616" i="5" s="1"/>
  <c r="V1617" i="5"/>
  <c r="E1617" i="5" s="1"/>
  <c r="V1618" i="5"/>
  <c r="E1618" i="5"/>
  <c r="X1618" i="5" s="1"/>
  <c r="V1619" i="5"/>
  <c r="E1619" i="5" s="1"/>
  <c r="V1620" i="5"/>
  <c r="E1620" i="5"/>
  <c r="X1620" i="5" s="1"/>
  <c r="V1621" i="5"/>
  <c r="E1621" i="5" s="1"/>
  <c r="X1621" i="5" s="1"/>
  <c r="V1622" i="5"/>
  <c r="E1622" i="5"/>
  <c r="X1622" i="5" s="1"/>
  <c r="V1623" i="5"/>
  <c r="E1623" i="5" s="1"/>
  <c r="V1624" i="5"/>
  <c r="E1624" i="5" s="1"/>
  <c r="X1624" i="5" s="1"/>
  <c r="V1625" i="5"/>
  <c r="E1625" i="5"/>
  <c r="X1625" i="5" s="1"/>
  <c r="V1626" i="5"/>
  <c r="E1626" i="5" s="1"/>
  <c r="X1626" i="5" s="1"/>
  <c r="V1627" i="5"/>
  <c r="E1627" i="5" s="1"/>
  <c r="V1628" i="5"/>
  <c r="E1628" i="5" s="1"/>
  <c r="X1628" i="5" s="1"/>
  <c r="V1629" i="5"/>
  <c r="E1629" i="5" s="1"/>
  <c r="V1630" i="5"/>
  <c r="E1630" i="5"/>
  <c r="X1630" i="5" s="1"/>
  <c r="V1631" i="5"/>
  <c r="E1631" i="5"/>
  <c r="X1631" i="5" s="1"/>
  <c r="V1632" i="5"/>
  <c r="E1632" i="5"/>
  <c r="X1632" i="5" s="1"/>
  <c r="V1633" i="5"/>
  <c r="E1633" i="5" s="1"/>
  <c r="V1634" i="5"/>
  <c r="E1634" i="5"/>
  <c r="X1634" i="5" s="1"/>
  <c r="V1635" i="5"/>
  <c r="E1635" i="5" s="1"/>
  <c r="V1636" i="5"/>
  <c r="E1636" i="5" s="1"/>
  <c r="X1636" i="5" s="1"/>
  <c r="V1637" i="5"/>
  <c r="E1637" i="5"/>
  <c r="X1637" i="5" s="1"/>
  <c r="V1638" i="5"/>
  <c r="E1638" i="5"/>
  <c r="X1638" i="5" s="1"/>
  <c r="V1639" i="5"/>
  <c r="E1639" i="5" s="1"/>
  <c r="V1640" i="5"/>
  <c r="E1640" i="5"/>
  <c r="V1641" i="5"/>
  <c r="E1641" i="5" s="1"/>
  <c r="V1642" i="5"/>
  <c r="E1642" i="5"/>
  <c r="X1642" i="5" s="1"/>
  <c r="V1643" i="5"/>
  <c r="E1643" i="5" s="1"/>
  <c r="X1643" i="5" s="1"/>
  <c r="V1644" i="5"/>
  <c r="E1644" i="5"/>
  <c r="V1645" i="5"/>
  <c r="E1645" i="5" s="1"/>
  <c r="V1646" i="5"/>
  <c r="E1646" i="5" s="1"/>
  <c r="X1646" i="5" s="1"/>
  <c r="V1647" i="5"/>
  <c r="E1647" i="5" s="1"/>
  <c r="X1647" i="5" s="1"/>
  <c r="V1648" i="5"/>
  <c r="E1648" i="5" s="1"/>
  <c r="X1648" i="5" s="1"/>
  <c r="V1649" i="5"/>
  <c r="E1649" i="5"/>
  <c r="X1649" i="5" s="1"/>
  <c r="V1650" i="5"/>
  <c r="E1650" i="5" s="1"/>
  <c r="X1650" i="5" s="1"/>
  <c r="V1651" i="5"/>
  <c r="E1651" i="5" s="1"/>
  <c r="V1652" i="5"/>
  <c r="E1652" i="5" s="1"/>
  <c r="X1652" i="5" s="1"/>
  <c r="V1653" i="5"/>
  <c r="E1653" i="5" s="1"/>
  <c r="V1654" i="5"/>
  <c r="E1654" i="5"/>
  <c r="X1654" i="5" s="1"/>
  <c r="V1655" i="5"/>
  <c r="E1655" i="5" s="1"/>
  <c r="X1655" i="5" s="1"/>
  <c r="V1656" i="5"/>
  <c r="E1656" i="5"/>
  <c r="X1656" i="5" s="1"/>
  <c r="V1657" i="5"/>
  <c r="E1657" i="5" s="1"/>
  <c r="V1658" i="5"/>
  <c r="E1658" i="5"/>
  <c r="X1658" i="5" s="1"/>
  <c r="V1659" i="5"/>
  <c r="E1659" i="5" s="1"/>
  <c r="V1660" i="5"/>
  <c r="E1660" i="5" s="1"/>
  <c r="X1660" i="5" s="1"/>
  <c r="V1661" i="5"/>
  <c r="E1661" i="5"/>
  <c r="X1661" i="5" s="1"/>
  <c r="V1662" i="5"/>
  <c r="E1662" i="5" s="1"/>
  <c r="X1662" i="5" s="1"/>
  <c r="V1663" i="5"/>
  <c r="E1663" i="5" s="1"/>
  <c r="V1664" i="5"/>
  <c r="E1664" i="5"/>
  <c r="X1664" i="5" s="1"/>
  <c r="V1665" i="5"/>
  <c r="E1665" i="5" s="1"/>
  <c r="X1665" i="5" s="1"/>
  <c r="V1666" i="5"/>
  <c r="E1666" i="5"/>
  <c r="V1667" i="5"/>
  <c r="E1667" i="5"/>
  <c r="X1667" i="5" s="1"/>
  <c r="V1668" i="5"/>
  <c r="E1668" i="5"/>
  <c r="X1668" i="5" s="1"/>
  <c r="V1669" i="5"/>
  <c r="E1669" i="5" s="1"/>
  <c r="V1670" i="5"/>
  <c r="E1670" i="5"/>
  <c r="X1670" i="5" s="1"/>
  <c r="V1671" i="5"/>
  <c r="E1671" i="5" s="1"/>
  <c r="V1672" i="5"/>
  <c r="E1672" i="5" s="1"/>
  <c r="X1672" i="5" s="1"/>
  <c r="V1673" i="5"/>
  <c r="E1673" i="5"/>
  <c r="X1673" i="5" s="1"/>
  <c r="V1674" i="5"/>
  <c r="E1674" i="5" s="1"/>
  <c r="X1674" i="5" s="1"/>
  <c r="V1675" i="5"/>
  <c r="E1675" i="5" s="1"/>
  <c r="V1676" i="5"/>
  <c r="E1676" i="5" s="1"/>
  <c r="X1676" i="5" s="1"/>
  <c r="V1677" i="5"/>
  <c r="E1677" i="5" s="1"/>
  <c r="V1678" i="5"/>
  <c r="E1678" i="5"/>
  <c r="V1679" i="5"/>
  <c r="E1679" i="5" s="1"/>
  <c r="X1679" i="5" s="1"/>
  <c r="V1680" i="5"/>
  <c r="E1680" i="5"/>
  <c r="X1680" i="5" s="1"/>
  <c r="V1681" i="5"/>
  <c r="E1681" i="5" s="1"/>
  <c r="X1681" i="5" s="1"/>
  <c r="V1682" i="5"/>
  <c r="E1682" i="5"/>
  <c r="V1683" i="5"/>
  <c r="E1683" i="5" s="1"/>
  <c r="V1684" i="5"/>
  <c r="E1684" i="5"/>
  <c r="X1684" i="5" s="1"/>
  <c r="V1685" i="5"/>
  <c r="E1685" i="5" s="1"/>
  <c r="X1685" i="5" s="1"/>
  <c r="V1686" i="5"/>
  <c r="E1686" i="5"/>
  <c r="X1686" i="5" s="1"/>
  <c r="V1687" i="5"/>
  <c r="E1687" i="5" s="1"/>
  <c r="X1687" i="5" s="1"/>
  <c r="V1688" i="5"/>
  <c r="E1688" i="5"/>
  <c r="X1688" i="5" s="1"/>
  <c r="V1689" i="5"/>
  <c r="E1689" i="5" s="1"/>
  <c r="V1690" i="5"/>
  <c r="E1690" i="5"/>
  <c r="X1690" i="5" s="1"/>
  <c r="V1691" i="5"/>
  <c r="E1691" i="5" s="1"/>
  <c r="X1691" i="5" s="1"/>
  <c r="V1692" i="5"/>
  <c r="E1692" i="5"/>
  <c r="X1692" i="5" s="1"/>
  <c r="V1693" i="5"/>
  <c r="E1693" i="5"/>
  <c r="V1694" i="5"/>
  <c r="E1694" i="5"/>
  <c r="X1694" i="5" s="1"/>
  <c r="V1695" i="5"/>
  <c r="E1695" i="5" s="1"/>
  <c r="V1696" i="5"/>
  <c r="E1696" i="5"/>
  <c r="X1696" i="5" s="1"/>
  <c r="V1697" i="5"/>
  <c r="E1697" i="5" s="1"/>
  <c r="X1697" i="5" s="1"/>
  <c r="V1698" i="5"/>
  <c r="E1698" i="5"/>
  <c r="V1699" i="5"/>
  <c r="E1699" i="5"/>
  <c r="V1700" i="5"/>
  <c r="E1700" i="5"/>
  <c r="X1700" i="5" s="1"/>
  <c r="V1701" i="5"/>
  <c r="E1701" i="5" s="1"/>
  <c r="V1702" i="5"/>
  <c r="E1702" i="5"/>
  <c r="V1703" i="5"/>
  <c r="E1703" i="5" s="1"/>
  <c r="X1703" i="5" s="1"/>
  <c r="V1704" i="5"/>
  <c r="E1704" i="5"/>
  <c r="X1704" i="5" s="1"/>
  <c r="V1705" i="5"/>
  <c r="E1705" i="5" s="1"/>
  <c r="X1705" i="5" s="1"/>
  <c r="V1706" i="5"/>
  <c r="E1706" i="5"/>
  <c r="V1707" i="5"/>
  <c r="E1707" i="5" s="1"/>
  <c r="V1708" i="5"/>
  <c r="E1708" i="5"/>
  <c r="X1708" i="5" s="1"/>
  <c r="V1709" i="5"/>
  <c r="E1709" i="5" s="1"/>
  <c r="X1709" i="5" s="1"/>
  <c r="V1710" i="5"/>
  <c r="E1710" i="5"/>
  <c r="X1710" i="5" s="1"/>
  <c r="V1711" i="5"/>
  <c r="E1711" i="5"/>
  <c r="V1712" i="5"/>
  <c r="E1712" i="5"/>
  <c r="X1712" i="5" s="1"/>
  <c r="V1713" i="5"/>
  <c r="E1713" i="5" s="1"/>
  <c r="V1714" i="5"/>
  <c r="E1714" i="5"/>
  <c r="V1715" i="5"/>
  <c r="E1715" i="5" s="1"/>
  <c r="X1715" i="5" s="1"/>
  <c r="V1716" i="5"/>
  <c r="E1716" i="5"/>
  <c r="X1716" i="5" s="1"/>
  <c r="V1717" i="5"/>
  <c r="E1717" i="5"/>
  <c r="X1717" i="5" s="1"/>
  <c r="V1718" i="5"/>
  <c r="E1718" i="5"/>
  <c r="X1718" i="5" s="1"/>
  <c r="V1719" i="5"/>
  <c r="E1719" i="5" s="1"/>
  <c r="X1719" i="5" s="1"/>
  <c r="V1720" i="5"/>
  <c r="E1720" i="5"/>
  <c r="V1721" i="5"/>
  <c r="E1721" i="5" s="1"/>
  <c r="X1721" i="5" s="1"/>
  <c r="V1722" i="5"/>
  <c r="E1722" i="5"/>
  <c r="X1722" i="5" s="1"/>
  <c r="V1723" i="5"/>
  <c r="E1723" i="5" s="1"/>
  <c r="X1723" i="5" s="1"/>
  <c r="V1724" i="5"/>
  <c r="E1724" i="5"/>
  <c r="X1724" i="5" s="1"/>
  <c r="V1725" i="5"/>
  <c r="E1725" i="5" s="1"/>
  <c r="V1726" i="5"/>
  <c r="E1726" i="5"/>
  <c r="X1726" i="5" s="1"/>
  <c r="V1727" i="5"/>
  <c r="E1727" i="5" s="1"/>
  <c r="X1727" i="5" s="1"/>
  <c r="V1728" i="5"/>
  <c r="E1728" i="5"/>
  <c r="X1728" i="5" s="1"/>
  <c r="V1729" i="5"/>
  <c r="E1729" i="5"/>
  <c r="X1729" i="5" s="1"/>
  <c r="V1730" i="5"/>
  <c r="E1730" i="5"/>
  <c r="X1730" i="5" s="1"/>
  <c r="V1731" i="5"/>
  <c r="E1731" i="5" s="1"/>
  <c r="V1732" i="5"/>
  <c r="E1732" i="5"/>
  <c r="X1732" i="5" s="1"/>
  <c r="V1733" i="5"/>
  <c r="E1733" i="5" s="1"/>
  <c r="X1733" i="5" s="1"/>
  <c r="V1734" i="5"/>
  <c r="E1734" i="5"/>
  <c r="X1734" i="5" s="1"/>
  <c r="V1735" i="5"/>
  <c r="E1735" i="5"/>
  <c r="X1735" i="5" s="1"/>
  <c r="V1736" i="5"/>
  <c r="E1736" i="5"/>
  <c r="V1737" i="5"/>
  <c r="E1737" i="5" s="1"/>
  <c r="V1738" i="5"/>
  <c r="E1738" i="5"/>
  <c r="X1738" i="5" s="1"/>
  <c r="V1739" i="5"/>
  <c r="E1739" i="5" s="1"/>
  <c r="X1739" i="5" s="1"/>
  <c r="V1740" i="5"/>
  <c r="E1740" i="5"/>
  <c r="X1740" i="5" s="1"/>
  <c r="V1741" i="5"/>
  <c r="E1741" i="5" s="1"/>
  <c r="X1741" i="5" s="1"/>
  <c r="V1742" i="5"/>
  <c r="E1742" i="5"/>
  <c r="X1742" i="5" s="1"/>
  <c r="V1743" i="5"/>
  <c r="E1743" i="5" s="1"/>
  <c r="V1744" i="5"/>
  <c r="E1744" i="5"/>
  <c r="X1744" i="5" s="1"/>
  <c r="V1745" i="5"/>
  <c r="E1745" i="5" s="1"/>
  <c r="X1745" i="5" s="1"/>
  <c r="V1746" i="5"/>
  <c r="E1746" i="5"/>
  <c r="V1747" i="5"/>
  <c r="E1747" i="5"/>
  <c r="V1748" i="5"/>
  <c r="E1748" i="5"/>
  <c r="X1748" i="5" s="1"/>
  <c r="V1749" i="5"/>
  <c r="E1749" i="5" s="1"/>
  <c r="X1749" i="5" s="1"/>
  <c r="V1750" i="5"/>
  <c r="E1750" i="5"/>
  <c r="X1750" i="5" s="1"/>
  <c r="V1751" i="5"/>
  <c r="E1751" i="5" s="1"/>
  <c r="X1751" i="5" s="1"/>
  <c r="V1752" i="5"/>
  <c r="E1752" i="5"/>
  <c r="X1752" i="5" s="1"/>
  <c r="V1753" i="5"/>
  <c r="E1753" i="5"/>
  <c r="X1753" i="5" s="1"/>
  <c r="V1754" i="5"/>
  <c r="E1754" i="5"/>
  <c r="V1755" i="5"/>
  <c r="E1755" i="5" s="1"/>
  <c r="V1756" i="5"/>
  <c r="E1756" i="5"/>
  <c r="X1756" i="5" s="1"/>
  <c r="V1757" i="5"/>
  <c r="E1757" i="5" s="1"/>
  <c r="X1757" i="5" s="1"/>
  <c r="V1758" i="5"/>
  <c r="E1758" i="5"/>
  <c r="X1758" i="5" s="1"/>
  <c r="V1759" i="5"/>
  <c r="E1759" i="5" s="1"/>
  <c r="X1759" i="5" s="1"/>
  <c r="V1760" i="5"/>
  <c r="E1760" i="5"/>
  <c r="V1761" i="5"/>
  <c r="E1761" i="5" s="1"/>
  <c r="V1762" i="5"/>
  <c r="E1762" i="5"/>
  <c r="X1762" i="5" s="1"/>
  <c r="V1763" i="5"/>
  <c r="E1763" i="5" s="1"/>
  <c r="X1763" i="5" s="1"/>
  <c r="V1764" i="5"/>
  <c r="E1764" i="5"/>
  <c r="X1764" i="5" s="1"/>
  <c r="V1765" i="5"/>
  <c r="E1765" i="5"/>
  <c r="X1765" i="5" s="1"/>
  <c r="V1766" i="5"/>
  <c r="E1766" i="5"/>
  <c r="X1766" i="5" s="1"/>
  <c r="V1767" i="5"/>
  <c r="E1767" i="5" s="1"/>
  <c r="V1768" i="5"/>
  <c r="E1768" i="5"/>
  <c r="X1768" i="5" s="1"/>
  <c r="V1769" i="5"/>
  <c r="E1769" i="5" s="1"/>
  <c r="X1769" i="5" s="1"/>
  <c r="V1770" i="5"/>
  <c r="E1770" i="5"/>
  <c r="X1770" i="5" s="1"/>
  <c r="V1771" i="5"/>
  <c r="E1771" i="5"/>
  <c r="X1771" i="5" s="1"/>
  <c r="V1772" i="5"/>
  <c r="E1772" i="5"/>
  <c r="V1773" i="5"/>
  <c r="E1773" i="5" s="1"/>
  <c r="V1774" i="5"/>
  <c r="E1774" i="5"/>
  <c r="X1774" i="5" s="1"/>
  <c r="V1775" i="5"/>
  <c r="E1775" i="5" s="1"/>
  <c r="X1775" i="5" s="1"/>
  <c r="V1776" i="5"/>
  <c r="E1776" i="5"/>
  <c r="X1776" i="5" s="1"/>
  <c r="V1777" i="5"/>
  <c r="E1777" i="5" s="1"/>
  <c r="X1777" i="5" s="1"/>
  <c r="V1778" i="5"/>
  <c r="E1778" i="5"/>
  <c r="X1778" i="5" s="1"/>
  <c r="V1779" i="5"/>
  <c r="E1779" i="5" s="1"/>
  <c r="X1779" i="5" s="1"/>
  <c r="V1780" i="5"/>
  <c r="E1780" i="5"/>
  <c r="V1781" i="5"/>
  <c r="E1781" i="5" s="1"/>
  <c r="X1781" i="5" s="1"/>
  <c r="V1782" i="5"/>
  <c r="E1782" i="5"/>
  <c r="X1782" i="5" s="1"/>
  <c r="V1783" i="5"/>
  <c r="E1783" i="5"/>
  <c r="V1784" i="5"/>
  <c r="E1784" i="5"/>
  <c r="X1784" i="5" s="1"/>
  <c r="V1785" i="5"/>
  <c r="E1785" i="5" s="1"/>
  <c r="V1786" i="5"/>
  <c r="E1786" i="5"/>
  <c r="X1786" i="5" s="1"/>
  <c r="V1787" i="5"/>
  <c r="E1787" i="5" s="1"/>
  <c r="X1787" i="5" s="1"/>
  <c r="V1788" i="5"/>
  <c r="E1788" i="5"/>
  <c r="V1789" i="5"/>
  <c r="E1789" i="5"/>
  <c r="X1789" i="5" s="1"/>
  <c r="V1790" i="5"/>
  <c r="E1790" i="5"/>
  <c r="X1790" i="5" s="1"/>
  <c r="V1791" i="5"/>
  <c r="E1791" i="5" s="1"/>
  <c r="V1792" i="5"/>
  <c r="E1792" i="5"/>
  <c r="V1793" i="5"/>
  <c r="E1793" i="5" s="1"/>
  <c r="X1793" i="5" s="1"/>
  <c r="V1794" i="5"/>
  <c r="E1794" i="5"/>
  <c r="X1794" i="5" s="1"/>
  <c r="V1795" i="5"/>
  <c r="E1795" i="5" s="1"/>
  <c r="X1795" i="5" s="1"/>
  <c r="V1796" i="5"/>
  <c r="E1796" i="5"/>
  <c r="X1796" i="5" s="1"/>
  <c r="V1797" i="5"/>
  <c r="E1797" i="5" s="1"/>
  <c r="V1798" i="5"/>
  <c r="E1798" i="5"/>
  <c r="X1798" i="5" s="1"/>
  <c r="V1799" i="5"/>
  <c r="E1799" i="5" s="1"/>
  <c r="X1799" i="5" s="1"/>
  <c r="V1800" i="5"/>
  <c r="E1800" i="5"/>
  <c r="V1801" i="5"/>
  <c r="E1801" i="5"/>
  <c r="X1801" i="5" s="1"/>
  <c r="V1802" i="5"/>
  <c r="E1802" i="5"/>
  <c r="X1802" i="5" s="1"/>
  <c r="V1803" i="5"/>
  <c r="E1803" i="5" s="1"/>
  <c r="V1804" i="5"/>
  <c r="E1804" i="5"/>
  <c r="V1805" i="5"/>
  <c r="E1805" i="5" s="1"/>
  <c r="X1805" i="5" s="1"/>
  <c r="V1806" i="5"/>
  <c r="E1806" i="5" s="1"/>
  <c r="X1806" i="5" s="1"/>
  <c r="V1807" i="5"/>
  <c r="E1807" i="5"/>
  <c r="V1808" i="5"/>
  <c r="E1808" i="5"/>
  <c r="X1808" i="5" s="1"/>
  <c r="V1809" i="5"/>
  <c r="E1809" i="5" s="1"/>
  <c r="X1809" i="5" s="1"/>
  <c r="V1810" i="5"/>
  <c r="E1810" i="5"/>
  <c r="X1810" i="5" s="1"/>
  <c r="V1811" i="5"/>
  <c r="E1811" i="5" s="1"/>
  <c r="X1811" i="5" s="1"/>
  <c r="V1812" i="5"/>
  <c r="E1812" i="5"/>
  <c r="V1813" i="5"/>
  <c r="E1813" i="5" s="1"/>
  <c r="X1813" i="5" s="1"/>
  <c r="V1814" i="5"/>
  <c r="E1814" i="5"/>
  <c r="X1814" i="5" s="1"/>
  <c r="V1815" i="5"/>
  <c r="E1815" i="5" s="1"/>
  <c r="V1816" i="5"/>
  <c r="E1816" i="5"/>
  <c r="X1816" i="5" s="1"/>
  <c r="V1817" i="5"/>
  <c r="E1817" i="5" s="1"/>
  <c r="X1817" i="5" s="1"/>
  <c r="V1818" i="5"/>
  <c r="E1818" i="5"/>
  <c r="X1818" i="5" s="1"/>
  <c r="V1819" i="5"/>
  <c r="E1819" i="5"/>
  <c r="V1820" i="5"/>
  <c r="E1820" i="5"/>
  <c r="X1820" i="5" s="1"/>
  <c r="V1821" i="5"/>
  <c r="E1821" i="5" s="1"/>
  <c r="V1822" i="5"/>
  <c r="E1822" i="5"/>
  <c r="X1822" i="5" s="1"/>
  <c r="V1823" i="5"/>
  <c r="E1823" i="5" s="1"/>
  <c r="X1823" i="5" s="1"/>
  <c r="V1824" i="5"/>
  <c r="E1824" i="5" s="1"/>
  <c r="X1824" i="5" s="1"/>
  <c r="V1825" i="5"/>
  <c r="E1825" i="5"/>
  <c r="V1826" i="5"/>
  <c r="E1826" i="5"/>
  <c r="V1827" i="5"/>
  <c r="E1827" i="5" s="1"/>
  <c r="V1828" i="5"/>
  <c r="E1828" i="5"/>
  <c r="X1828" i="5" s="1"/>
  <c r="V1829" i="5"/>
  <c r="E1829" i="5" s="1"/>
  <c r="V1830" i="5"/>
  <c r="E1830" i="5"/>
  <c r="X1830" i="5" s="1"/>
  <c r="V1831" i="5"/>
  <c r="E1831" i="5" s="1"/>
  <c r="X1831" i="5" s="1"/>
  <c r="V1832" i="5"/>
  <c r="E1832" i="5"/>
  <c r="X1832" i="5" s="1"/>
  <c r="V1833" i="5"/>
  <c r="E1833" i="5" s="1"/>
  <c r="V1834" i="5"/>
  <c r="E1834" i="5"/>
  <c r="V1835" i="5"/>
  <c r="E1835" i="5" s="1"/>
  <c r="X1835" i="5" s="1"/>
  <c r="V1836" i="5"/>
  <c r="E1836" i="5"/>
  <c r="X1836" i="5" s="1"/>
  <c r="V1837" i="5"/>
  <c r="E1837" i="5"/>
  <c r="V1838" i="5"/>
  <c r="E1838" i="5"/>
  <c r="V1839" i="5"/>
  <c r="E1839" i="5" s="1"/>
  <c r="V1840" i="5"/>
  <c r="E1840" i="5"/>
  <c r="X1840" i="5" s="1"/>
  <c r="V1841" i="5"/>
  <c r="E1841" i="5" s="1"/>
  <c r="V1842" i="5"/>
  <c r="E1842" i="5" s="1"/>
  <c r="X1842" i="5" s="1"/>
  <c r="V1843" i="5"/>
  <c r="E1843" i="5"/>
  <c r="X1843" i="5" s="1"/>
  <c r="V1844" i="5"/>
  <c r="E1844" i="5"/>
  <c r="V1845" i="5"/>
  <c r="E1845" i="5" s="1"/>
  <c r="V1846" i="5"/>
  <c r="E1846" i="5"/>
  <c r="V1847" i="5"/>
  <c r="E1847" i="5" s="1"/>
  <c r="X1847" i="5" s="1"/>
  <c r="V1848" i="5"/>
  <c r="E1848" i="5"/>
  <c r="X1848" i="5" s="1"/>
  <c r="V1849" i="5"/>
  <c r="E1849" i="5" s="1"/>
  <c r="X1849" i="5" s="1"/>
  <c r="V1850" i="5"/>
  <c r="E1850" i="5"/>
  <c r="X1850" i="5" s="1"/>
  <c r="V1851" i="5"/>
  <c r="E1851" i="5" s="1"/>
  <c r="V1852" i="5"/>
  <c r="E1852" i="5"/>
  <c r="V1853" i="5"/>
  <c r="E1853" i="5" s="1"/>
  <c r="X1853" i="5" s="1"/>
  <c r="V1854" i="5"/>
  <c r="E1854" i="5"/>
  <c r="V1855" i="5"/>
  <c r="E1855" i="5"/>
  <c r="X1855" i="5" s="1"/>
  <c r="V1856" i="5"/>
  <c r="E1856" i="5"/>
  <c r="X1856" i="5" s="1"/>
  <c r="V1857" i="5"/>
  <c r="E1857" i="5" s="1"/>
  <c r="V1858" i="5"/>
  <c r="E1858" i="5"/>
  <c r="X1858" i="5" s="1"/>
  <c r="V1859" i="5"/>
  <c r="E1859" i="5" s="1"/>
  <c r="X1859" i="5" s="1"/>
  <c r="V1860" i="5"/>
  <c r="E1860" i="5" s="1"/>
  <c r="X1860" i="5" s="1"/>
  <c r="V1861" i="5"/>
  <c r="E1861" i="5"/>
  <c r="V1862" i="5"/>
  <c r="E1862" i="5"/>
  <c r="X1862" i="5" s="1"/>
  <c r="V1863" i="5"/>
  <c r="E1863" i="5" s="1"/>
  <c r="X1863" i="5" s="1"/>
  <c r="V1864" i="5"/>
  <c r="E1864" i="5"/>
  <c r="V1865" i="5"/>
  <c r="E1865" i="5" s="1"/>
  <c r="X1865" i="5" s="1"/>
  <c r="V1866" i="5"/>
  <c r="E1866" i="5"/>
  <c r="X1866" i="5" s="1"/>
  <c r="V1867" i="5"/>
  <c r="E1867" i="5" s="1"/>
  <c r="X1867" i="5" s="1"/>
  <c r="V1868" i="5"/>
  <c r="E1868" i="5"/>
  <c r="V1869" i="5"/>
  <c r="E1869" i="5" s="1"/>
  <c r="V1870" i="5"/>
  <c r="E1870" i="5"/>
  <c r="X1870" i="5" s="1"/>
  <c r="V1871" i="5"/>
  <c r="E1871" i="5" s="1"/>
  <c r="X1871" i="5" s="1"/>
  <c r="V1872" i="5"/>
  <c r="E1872" i="5"/>
  <c r="V1873" i="5"/>
  <c r="E1873" i="5"/>
  <c r="X1873" i="5" s="1"/>
  <c r="V1874" i="5"/>
  <c r="E1874" i="5"/>
  <c r="X1874" i="5" s="1"/>
  <c r="V1875" i="5"/>
  <c r="E1875" i="5" s="1"/>
  <c r="V1876" i="5"/>
  <c r="E1876" i="5"/>
  <c r="V1877" i="5"/>
  <c r="E1877" i="5" s="1"/>
  <c r="X1877" i="5" s="1"/>
  <c r="V1878" i="5"/>
  <c r="E1878" i="5" s="1"/>
  <c r="X1878" i="5" s="1"/>
  <c r="V1879" i="5"/>
  <c r="E1879" i="5"/>
  <c r="X1879" i="5" s="1"/>
  <c r="V1880" i="5"/>
  <c r="E1880" i="5"/>
  <c r="X1880" i="5" s="1"/>
  <c r="V1881" i="5"/>
  <c r="E1881" i="5" s="1"/>
  <c r="V1882" i="5"/>
  <c r="E1882" i="5"/>
  <c r="X1882" i="5" s="1"/>
  <c r="V1883" i="5"/>
  <c r="E1883" i="5" s="1"/>
  <c r="X1883" i="5" s="1"/>
  <c r="V1884" i="5"/>
  <c r="E1884" i="5"/>
  <c r="X1884" i="5" s="1"/>
  <c r="V1885" i="5"/>
  <c r="E1885" i="5" s="1"/>
  <c r="X1885" i="5" s="1"/>
  <c r="V1886" i="5"/>
  <c r="E1886" i="5"/>
  <c r="X1886" i="5" s="1"/>
  <c r="V1887" i="5"/>
  <c r="E1887" i="5" s="1"/>
  <c r="V1888" i="5"/>
  <c r="E1888" i="5"/>
  <c r="X1888" i="5" s="1"/>
  <c r="V1889" i="5"/>
  <c r="E1889" i="5" s="1"/>
  <c r="X1889" i="5" s="1"/>
  <c r="V1890" i="5"/>
  <c r="E1890" i="5"/>
  <c r="X1890" i="5" s="1"/>
  <c r="V1891" i="5"/>
  <c r="E1891" i="5"/>
  <c r="X1891" i="5" s="1"/>
  <c r="V1892" i="5"/>
  <c r="E1892" i="5"/>
  <c r="X1892" i="5" s="1"/>
  <c r="V1893" i="5"/>
  <c r="E1893" i="5" s="1"/>
  <c r="X1893" i="5" s="1"/>
  <c r="V1894" i="5"/>
  <c r="E1894" i="5" s="1"/>
  <c r="X1894" i="5" s="1"/>
  <c r="V1895" i="5"/>
  <c r="E1895" i="5" s="1"/>
  <c r="X1895" i="5" s="1"/>
  <c r="V1896" i="5"/>
  <c r="E1896" i="5" s="1"/>
  <c r="X1896" i="5" s="1"/>
  <c r="V1897" i="5"/>
  <c r="E1897" i="5"/>
  <c r="X1897" i="5" s="1"/>
  <c r="V1898" i="5"/>
  <c r="E1898" i="5"/>
  <c r="X1898" i="5" s="1"/>
  <c r="V1899" i="5"/>
  <c r="E1899" i="5" s="1"/>
  <c r="V1900" i="5"/>
  <c r="E1900" i="5"/>
  <c r="V1901" i="5"/>
  <c r="E1901" i="5" s="1"/>
  <c r="X1901" i="5" s="1"/>
  <c r="V1902" i="5"/>
  <c r="E1902" i="5"/>
  <c r="X1902" i="5" s="1"/>
  <c r="V1903" i="5"/>
  <c r="E1903" i="5" s="1"/>
  <c r="X1903" i="5" s="1"/>
  <c r="V1904" i="5"/>
  <c r="E1904" i="5"/>
  <c r="X1904" i="5" s="1"/>
  <c r="V1905" i="5"/>
  <c r="E1905" i="5" s="1"/>
  <c r="V1906" i="5"/>
  <c r="E1906" i="5" s="1"/>
  <c r="X1906" i="5" s="1"/>
  <c r="V1907" i="5"/>
  <c r="E1907" i="5" s="1"/>
  <c r="X1907" i="5" s="1"/>
  <c r="V1908" i="5"/>
  <c r="E1908" i="5"/>
  <c r="V1909" i="5"/>
  <c r="E1909" i="5"/>
  <c r="X1909" i="5" s="1"/>
  <c r="V1910" i="5"/>
  <c r="E1910" i="5" s="1"/>
  <c r="X1910" i="5" s="1"/>
  <c r="V1911" i="5"/>
  <c r="E1911" i="5" s="1"/>
  <c r="X1911" i="5" s="1"/>
  <c r="V1912" i="5"/>
  <c r="E1912" i="5" s="1"/>
  <c r="X1912" i="5" s="1"/>
  <c r="V1913" i="5"/>
  <c r="E1913" i="5" s="1"/>
  <c r="X1913" i="5" s="1"/>
  <c r="V1914" i="5"/>
  <c r="E1914" i="5" s="1"/>
  <c r="X1914" i="5" s="1"/>
  <c r="V1915" i="5"/>
  <c r="E1915" i="5"/>
  <c r="X1915" i="5" s="1"/>
  <c r="V1916" i="5"/>
  <c r="E1916" i="5"/>
  <c r="X1916" i="5" s="1"/>
  <c r="V1917" i="5"/>
  <c r="E1917" i="5" s="1"/>
  <c r="V1918" i="5"/>
  <c r="E1918" i="5"/>
  <c r="X1918" i="5" s="1"/>
  <c r="V1919" i="5"/>
  <c r="E1919" i="5" s="1"/>
  <c r="X1919" i="5" s="1"/>
  <c r="V1920" i="5"/>
  <c r="E1920" i="5"/>
  <c r="X1920" i="5" s="1"/>
  <c r="V1921" i="5"/>
  <c r="E1921" i="5" s="1"/>
  <c r="X1921" i="5" s="1"/>
  <c r="V1922" i="5"/>
  <c r="E1922" i="5"/>
  <c r="X1922" i="5" s="1"/>
  <c r="V1923" i="5"/>
  <c r="E1923" i="5" s="1"/>
  <c r="V1924" i="5"/>
  <c r="E1924" i="5" s="1"/>
  <c r="X1924" i="5" s="1"/>
  <c r="V1925" i="5"/>
  <c r="E1925" i="5" s="1"/>
  <c r="X1925" i="5" s="1"/>
  <c r="V1926" i="5"/>
  <c r="E1926" i="5"/>
  <c r="X1926" i="5" s="1"/>
  <c r="V1927" i="5"/>
  <c r="E1927" i="5"/>
  <c r="X1927" i="5" s="1"/>
  <c r="V1928" i="5"/>
  <c r="E1928" i="5" s="1"/>
  <c r="X1928" i="5" s="1"/>
  <c r="V1929" i="5"/>
  <c r="E1929" i="5" s="1"/>
  <c r="V1930" i="5"/>
  <c r="E1930" i="5" s="1"/>
  <c r="X1930" i="5" s="1"/>
  <c r="V1931" i="5"/>
  <c r="E1931" i="5" s="1"/>
  <c r="X1931" i="5" s="1"/>
  <c r="V1932" i="5"/>
  <c r="E1932" i="5" s="1"/>
  <c r="X1932" i="5" s="1"/>
  <c r="V1933" i="5"/>
  <c r="E1933" i="5"/>
  <c r="X1933" i="5" s="1"/>
  <c r="V1934" i="5"/>
  <c r="E1934" i="5"/>
  <c r="X1934" i="5" s="1"/>
  <c r="V1935" i="5"/>
  <c r="E1935" i="5" s="1"/>
  <c r="V1936" i="5"/>
  <c r="E1936" i="5"/>
  <c r="X1936" i="5" s="1"/>
  <c r="V1937" i="5"/>
  <c r="E1937" i="5" s="1"/>
  <c r="X1937" i="5" s="1"/>
  <c r="V1938" i="5"/>
  <c r="E1938" i="5"/>
  <c r="X1938" i="5" s="1"/>
  <c r="V1939" i="5"/>
  <c r="E1939" i="5" s="1"/>
  <c r="X1939" i="5" s="1"/>
  <c r="V1940" i="5"/>
  <c r="E1940" i="5"/>
  <c r="X1940" i="5" s="1"/>
  <c r="V1941" i="5"/>
  <c r="E1941" i="5" s="1"/>
  <c r="V1942" i="5"/>
  <c r="E1942" i="5" s="1"/>
  <c r="X1942" i="5" s="1"/>
  <c r="V1943" i="5"/>
  <c r="E1943" i="5" s="1"/>
  <c r="X1943" i="5" s="1"/>
  <c r="V1944" i="5"/>
  <c r="E1944" i="5"/>
  <c r="X1944" i="5" s="1"/>
  <c r="V1945" i="5"/>
  <c r="E1945" i="5"/>
  <c r="X1945" i="5" s="1"/>
  <c r="V1946" i="5"/>
  <c r="E1946" i="5" s="1"/>
  <c r="X1946" i="5" s="1"/>
  <c r="V1947" i="5"/>
  <c r="E1947" i="5" s="1"/>
  <c r="V1948" i="5"/>
  <c r="E1948" i="5" s="1"/>
  <c r="X1948" i="5" s="1"/>
  <c r="V1949" i="5"/>
  <c r="E1949" i="5" s="1"/>
  <c r="X1949" i="5" s="1"/>
  <c r="V1950" i="5"/>
  <c r="E1950" i="5" s="1"/>
  <c r="X1950" i="5" s="1"/>
  <c r="V1951" i="5"/>
  <c r="E1951" i="5"/>
  <c r="V1952" i="5"/>
  <c r="E1952" i="5"/>
  <c r="V1953" i="5"/>
  <c r="E1953" i="5" s="1"/>
  <c r="V1954" i="5"/>
  <c r="E1954" i="5"/>
  <c r="X1954" i="5" s="1"/>
  <c r="V1955" i="5"/>
  <c r="E1955" i="5" s="1"/>
  <c r="X1955" i="5" s="1"/>
  <c r="V1956" i="5"/>
  <c r="E1956" i="5"/>
  <c r="X1956" i="5" s="1"/>
  <c r="V1957" i="5"/>
  <c r="E1957" i="5" s="1"/>
  <c r="X1957" i="5" s="1"/>
  <c r="V1958" i="5"/>
  <c r="E1958" i="5"/>
  <c r="X1958" i="5" s="1"/>
  <c r="V1959" i="5"/>
  <c r="E1959" i="5" s="1"/>
  <c r="V1960" i="5"/>
  <c r="E1960" i="5" s="1"/>
  <c r="X1960" i="5" s="1"/>
  <c r="V1961" i="5"/>
  <c r="E1961" i="5" s="1"/>
  <c r="X1961" i="5" s="1"/>
  <c r="V1962" i="5"/>
  <c r="E1962" i="5"/>
  <c r="X1962" i="5" s="1"/>
  <c r="V1963" i="5"/>
  <c r="E1963" i="5"/>
  <c r="X1963" i="5" s="1"/>
  <c r="V1964" i="5"/>
  <c r="E1964" i="5" s="1"/>
  <c r="X1964" i="5" s="1"/>
  <c r="V1965" i="5"/>
  <c r="E1965" i="5" s="1"/>
  <c r="V1966" i="5"/>
  <c r="E1966" i="5" s="1"/>
  <c r="X1966" i="5" s="1"/>
  <c r="V1967" i="5"/>
  <c r="E1967" i="5" s="1"/>
  <c r="V1968" i="5"/>
  <c r="E1968" i="5" s="1"/>
  <c r="X1968" i="5" s="1"/>
  <c r="V1969" i="5"/>
  <c r="E1969" i="5"/>
  <c r="X1969" i="5" s="1"/>
  <c r="V1970" i="5"/>
  <c r="E1970" i="5"/>
  <c r="X1970" i="5" s="1"/>
  <c r="V1971" i="5"/>
  <c r="E1971" i="5" s="1"/>
  <c r="X1971" i="5" s="1"/>
  <c r="V1972" i="5"/>
  <c r="E1972" i="5"/>
  <c r="X1972" i="5" s="1"/>
  <c r="V1973" i="5"/>
  <c r="E1973" i="5" s="1"/>
  <c r="X1973" i="5" s="1"/>
  <c r="V1974" i="5"/>
  <c r="E1974" i="5"/>
  <c r="V1975" i="5"/>
  <c r="E1975" i="5" s="1"/>
  <c r="X1975" i="5" s="1"/>
  <c r="V1976" i="5"/>
  <c r="E1976" i="5"/>
  <c r="X1976" i="5" s="1"/>
  <c r="V1977" i="5"/>
  <c r="E1977" i="5" s="1"/>
  <c r="V1978" i="5"/>
  <c r="E1978" i="5" s="1"/>
  <c r="X1978" i="5" s="1"/>
  <c r="V1979" i="5"/>
  <c r="E1979" i="5" s="1"/>
  <c r="X1979" i="5" s="1"/>
  <c r="V1980" i="5"/>
  <c r="E1980" i="5"/>
  <c r="X1980" i="5" s="1"/>
  <c r="V1981" i="5"/>
  <c r="E1981" i="5"/>
  <c r="X1981" i="5" s="1"/>
  <c r="V1982" i="5"/>
  <c r="E1982" i="5" s="1"/>
  <c r="X1982" i="5" s="1"/>
  <c r="V1983" i="5"/>
  <c r="E1983" i="5" s="1"/>
  <c r="V1984" i="5"/>
  <c r="E1984" i="5" s="1"/>
  <c r="X1984" i="5" s="1"/>
  <c r="V1985" i="5"/>
  <c r="E1985" i="5" s="1"/>
  <c r="X1985" i="5" s="1"/>
  <c r="V1986" i="5"/>
  <c r="E1986" i="5" s="1"/>
  <c r="X1986" i="5" s="1"/>
  <c r="V1987" i="5"/>
  <c r="E1987" i="5"/>
  <c r="X1987" i="5" s="1"/>
  <c r="V1988" i="5"/>
  <c r="E1988" i="5"/>
  <c r="X1988" i="5" s="1"/>
  <c r="V1989" i="5"/>
  <c r="E1989" i="5" s="1"/>
  <c r="X1989" i="5" s="1"/>
  <c r="V1990" i="5"/>
  <c r="E1990" i="5"/>
  <c r="X1990" i="5" s="1"/>
  <c r="V1991" i="5"/>
  <c r="E1991" i="5" s="1"/>
  <c r="X1991" i="5" s="1"/>
  <c r="V1992" i="5"/>
  <c r="E1992" i="5"/>
  <c r="X1992" i="5" s="1"/>
  <c r="V1993" i="5"/>
  <c r="E1993" i="5" s="1"/>
  <c r="X1993" i="5" s="1"/>
  <c r="V1994" i="5"/>
  <c r="E1994" i="5"/>
  <c r="V1995" i="5"/>
  <c r="E1995" i="5" s="1"/>
  <c r="V1996" i="5"/>
  <c r="E1996" i="5" s="1"/>
  <c r="X1996" i="5" s="1"/>
  <c r="V1997" i="5"/>
  <c r="E1997" i="5" s="1"/>
  <c r="X1997" i="5" s="1"/>
  <c r="V1998" i="5"/>
  <c r="E1998" i="5"/>
  <c r="X1998" i="5" s="1"/>
  <c r="V1999" i="5"/>
  <c r="E1999" i="5"/>
  <c r="X1999" i="5" s="1"/>
  <c r="V2000" i="5"/>
  <c r="E2000" i="5" s="1"/>
  <c r="X2000" i="5" s="1"/>
  <c r="V2001" i="5"/>
  <c r="E2001" i="5" s="1"/>
  <c r="V2002" i="5"/>
  <c r="E2002" i="5" s="1"/>
  <c r="X2002" i="5" s="1"/>
  <c r="V2003" i="5"/>
  <c r="E2003" i="5" s="1"/>
  <c r="X2003" i="5" s="1"/>
  <c r="V2004" i="5"/>
  <c r="E2004" i="5" s="1"/>
  <c r="X2004" i="5" s="1"/>
  <c r="V2005" i="5"/>
  <c r="E2005" i="5"/>
  <c r="X2005" i="5" s="1"/>
  <c r="V2006" i="5"/>
  <c r="E2006" i="5"/>
  <c r="X2006" i="5" s="1"/>
  <c r="V2007" i="5"/>
  <c r="E2007" i="5" s="1"/>
  <c r="V2008" i="5"/>
  <c r="E2008" i="5"/>
  <c r="X2008" i="5" s="1"/>
  <c r="V2009" i="5"/>
  <c r="E2009" i="5" s="1"/>
  <c r="X2009" i="5" s="1"/>
  <c r="V2010" i="5"/>
  <c r="E2010" i="5"/>
  <c r="V2011" i="5"/>
  <c r="E2011" i="5" s="1"/>
  <c r="X2011" i="5" s="1"/>
  <c r="V2012" i="5"/>
  <c r="E2012" i="5"/>
  <c r="V2013" i="5"/>
  <c r="E2013" i="5" s="1"/>
  <c r="V2014" i="5"/>
  <c r="E2014" i="5" s="1"/>
  <c r="X2014" i="5" s="1"/>
  <c r="V2015" i="5"/>
  <c r="E2015" i="5" s="1"/>
  <c r="X2015" i="5" s="1"/>
  <c r="V2016" i="5"/>
  <c r="E2016" i="5"/>
  <c r="V2017" i="5"/>
  <c r="E2017" i="5"/>
  <c r="X2017" i="5" s="1"/>
  <c r="V2018" i="5"/>
  <c r="E2018" i="5" s="1"/>
  <c r="X2018" i="5" s="1"/>
  <c r="V2019" i="5"/>
  <c r="E2019" i="5" s="1"/>
  <c r="V2020" i="5"/>
  <c r="E2020" i="5" s="1"/>
  <c r="X2020" i="5" s="1"/>
  <c r="V2021" i="5"/>
  <c r="E2021" i="5" s="1"/>
  <c r="X2021" i="5" s="1"/>
  <c r="V2022" i="5"/>
  <c r="E2022" i="5" s="1"/>
  <c r="X2022" i="5" s="1"/>
  <c r="V2023" i="5"/>
  <c r="E2023" i="5"/>
  <c r="X2023" i="5" s="1"/>
  <c r="V2024" i="5"/>
  <c r="E2024" i="5"/>
  <c r="X2024" i="5" s="1"/>
  <c r="V2025" i="5"/>
  <c r="E2025" i="5" s="1"/>
  <c r="V2026" i="5"/>
  <c r="E2026" i="5"/>
  <c r="V2027" i="5"/>
  <c r="E2027" i="5" s="1"/>
  <c r="X2027" i="5" s="1"/>
  <c r="V2028" i="5"/>
  <c r="E2028" i="5"/>
  <c r="X2028" i="5" s="1"/>
  <c r="V2029" i="5"/>
  <c r="E2029" i="5" s="1"/>
  <c r="X2029" i="5" s="1"/>
  <c r="V2030" i="5"/>
  <c r="E2030" i="5"/>
  <c r="V2031" i="5"/>
  <c r="E2031" i="5" s="1"/>
  <c r="X2031" i="5" s="1"/>
  <c r="V2032" i="5"/>
  <c r="E2032" i="5" s="1"/>
  <c r="X2032" i="5" s="1"/>
  <c r="V2033" i="5"/>
  <c r="E2033" i="5" s="1"/>
  <c r="X2033" i="5" s="1"/>
  <c r="V2034" i="5"/>
  <c r="E2034" i="5"/>
  <c r="X2034" i="5" s="1"/>
  <c r="V2035" i="5"/>
  <c r="E2035" i="5"/>
  <c r="V2036" i="5"/>
  <c r="E2036" i="5" s="1"/>
  <c r="X2036" i="5" s="1"/>
  <c r="V2037" i="5"/>
  <c r="E2037" i="5" s="1"/>
  <c r="V2038" i="5"/>
  <c r="E2038" i="5" s="1"/>
  <c r="X2038" i="5" s="1"/>
  <c r="V2039" i="5"/>
  <c r="E2039" i="5" s="1"/>
  <c r="X2039" i="5" s="1"/>
  <c r="V2040" i="5"/>
  <c r="E2040" i="5" s="1"/>
  <c r="X2040" i="5" s="1"/>
  <c r="V2041" i="5"/>
  <c r="E2041" i="5"/>
  <c r="X2041" i="5" s="1"/>
  <c r="V2042" i="5"/>
  <c r="E2042" i="5"/>
  <c r="X2042" i="5" s="1"/>
  <c r="V2043" i="5"/>
  <c r="E2043" i="5" s="1"/>
  <c r="V2044" i="5"/>
  <c r="E2044" i="5"/>
  <c r="X2044" i="5" s="1"/>
  <c r="V2045" i="5"/>
  <c r="E2045" i="5" s="1"/>
  <c r="X2045" i="5" s="1"/>
  <c r="V2046" i="5"/>
  <c r="E2046" i="5"/>
  <c r="X2046" i="5" s="1"/>
  <c r="V2047" i="5"/>
  <c r="E2047" i="5" s="1"/>
  <c r="X2047" i="5" s="1"/>
  <c r="V2048" i="5"/>
  <c r="E2048" i="5"/>
  <c r="X2048" i="5" s="1"/>
  <c r="V2049" i="5"/>
  <c r="E2049" i="5" s="1"/>
  <c r="X2049" i="5" s="1"/>
  <c r="V2050" i="5"/>
  <c r="E2050" i="5" s="1"/>
  <c r="X2050" i="5" s="1"/>
  <c r="V2051" i="5"/>
  <c r="E2051" i="5" s="1"/>
  <c r="X2051" i="5" s="1"/>
  <c r="V2052" i="5"/>
  <c r="E2052" i="5"/>
  <c r="X2052" i="5" s="1"/>
  <c r="V2053" i="5"/>
  <c r="E2053" i="5"/>
  <c r="X2053" i="5" s="1"/>
  <c r="V2054" i="5"/>
  <c r="E2054" i="5" s="1"/>
  <c r="X2054" i="5" s="1"/>
  <c r="V2055" i="5"/>
  <c r="E2055" i="5" s="1"/>
  <c r="V2056" i="5"/>
  <c r="E2056" i="5" s="1"/>
  <c r="X2056" i="5" s="1"/>
  <c r="V2057" i="5"/>
  <c r="E2057" i="5" s="1"/>
  <c r="X2057" i="5" s="1"/>
  <c r="V2058" i="5"/>
  <c r="E2058" i="5" s="1"/>
  <c r="X2058" i="5" s="1"/>
  <c r="V2059" i="5"/>
  <c r="E2059" i="5"/>
  <c r="X2059" i="5" s="1"/>
  <c r="V2060" i="5"/>
  <c r="E2060" i="5"/>
  <c r="V2061" i="5"/>
  <c r="E2061" i="5" s="1"/>
  <c r="X2061" i="5" s="1"/>
  <c r="V2062" i="5"/>
  <c r="E2062" i="5"/>
  <c r="V2063" i="5"/>
  <c r="E2063" i="5" s="1"/>
  <c r="X2063" i="5" s="1"/>
  <c r="V2064" i="5"/>
  <c r="E2064" i="5"/>
  <c r="X2064" i="5" s="1"/>
  <c r="V2065" i="5"/>
  <c r="E2065" i="5" s="1"/>
  <c r="X2065" i="5" s="1"/>
  <c r="V2066" i="5"/>
  <c r="E2066" i="5"/>
  <c r="X2066" i="5" s="1"/>
  <c r="V2067" i="5"/>
  <c r="E2067" i="5" s="1"/>
  <c r="V2068" i="5"/>
  <c r="E2068" i="5" s="1"/>
  <c r="X2068" i="5" s="1"/>
  <c r="V2069" i="5"/>
  <c r="E2069" i="5" s="1"/>
  <c r="X2069" i="5" s="1"/>
  <c r="V2070" i="5"/>
  <c r="E2070" i="5"/>
  <c r="X2070" i="5" s="1"/>
  <c r="V2071" i="5"/>
  <c r="E2071" i="5"/>
  <c r="V2072" i="5"/>
  <c r="E2072" i="5" s="1"/>
  <c r="X2072" i="5" s="1"/>
  <c r="V2073" i="5"/>
  <c r="E2073" i="5" s="1"/>
  <c r="X2073" i="5" s="1"/>
  <c r="V2074" i="5"/>
  <c r="E2074" i="5" s="1"/>
  <c r="X2074" i="5" s="1"/>
  <c r="V2075" i="5"/>
  <c r="E2075" i="5" s="1"/>
  <c r="X2075" i="5" s="1"/>
  <c r="V2076" i="5"/>
  <c r="E2076" i="5" s="1"/>
  <c r="X2076" i="5" s="1"/>
  <c r="V2077" i="5"/>
  <c r="E2077" i="5"/>
  <c r="V2078" i="5"/>
  <c r="E2078" i="5"/>
  <c r="X2078" i="5" s="1"/>
  <c r="V2079" i="5"/>
  <c r="E2079" i="5" s="1"/>
  <c r="V2080" i="5"/>
  <c r="E2080" i="5"/>
  <c r="X2080" i="5" s="1"/>
  <c r="V2081" i="5"/>
  <c r="E2081" i="5" s="1"/>
  <c r="X2081" i="5" s="1"/>
  <c r="V2082" i="5"/>
  <c r="E2082" i="5"/>
  <c r="V2083" i="5"/>
  <c r="E2083" i="5" s="1"/>
  <c r="X2083" i="5" s="1"/>
  <c r="V2084" i="5"/>
  <c r="E2084" i="5"/>
  <c r="X2084" i="5" s="1"/>
  <c r="V2085" i="5"/>
  <c r="E2085" i="5" s="1"/>
  <c r="V2086" i="5"/>
  <c r="E2086" i="5" s="1"/>
  <c r="X2086" i="5" s="1"/>
  <c r="V2087" i="5"/>
  <c r="E2087" i="5" s="1"/>
  <c r="X2087" i="5" s="1"/>
  <c r="V2088" i="5"/>
  <c r="E2088" i="5"/>
  <c r="X2088" i="5" s="1"/>
  <c r="V2089" i="5"/>
  <c r="E2089" i="5"/>
  <c r="X2089" i="5" s="1"/>
  <c r="V2090" i="5"/>
  <c r="E2090" i="5" s="1"/>
  <c r="X2090" i="5" s="1"/>
  <c r="V2091" i="5"/>
  <c r="E2091" i="5" s="1"/>
  <c r="V2092" i="5"/>
  <c r="E2092" i="5" s="1"/>
  <c r="X2092" i="5" s="1"/>
  <c r="V2093" i="5"/>
  <c r="E2093" i="5" s="1"/>
  <c r="X2093" i="5" s="1"/>
  <c r="V2094" i="5"/>
  <c r="E2094" i="5" s="1"/>
  <c r="X2094" i="5" s="1"/>
  <c r="V2095" i="5"/>
  <c r="E2095" i="5"/>
  <c r="V2096" i="5"/>
  <c r="E2096" i="5"/>
  <c r="X2096" i="5" s="1"/>
  <c r="V2097" i="5"/>
  <c r="E2097" i="5" s="1"/>
  <c r="V2098" i="5"/>
  <c r="E2098" i="5"/>
  <c r="X2098" i="5" s="1"/>
  <c r="V2099" i="5"/>
  <c r="E2099" i="5" s="1"/>
  <c r="X2099" i="5" s="1"/>
  <c r="V2100" i="5"/>
  <c r="E2100" i="5"/>
  <c r="X2100" i="5" s="1"/>
  <c r="V2101" i="5"/>
  <c r="E2101" i="5" s="1"/>
  <c r="X2101" i="5" s="1"/>
  <c r="V2102" i="5"/>
  <c r="E2102" i="5"/>
  <c r="V2103" i="5"/>
  <c r="E2103" i="5" s="1"/>
  <c r="V2104" i="5"/>
  <c r="E2104" i="5" s="1"/>
  <c r="X2104" i="5" s="1"/>
  <c r="V2105" i="5"/>
  <c r="E2105" i="5" s="1"/>
  <c r="X2105" i="5" s="1"/>
  <c r="V2106" i="5"/>
  <c r="E2106" i="5"/>
  <c r="X2106" i="5" s="1"/>
  <c r="V2107" i="5"/>
  <c r="E2107" i="5"/>
  <c r="V2108" i="5"/>
  <c r="E2108" i="5" s="1"/>
  <c r="X2108" i="5" s="1"/>
  <c r="V2109" i="5"/>
  <c r="E2109" i="5" s="1"/>
  <c r="X2109" i="5" s="1"/>
  <c r="V2110" i="5"/>
  <c r="E2110" i="5" s="1"/>
  <c r="X2110" i="5" s="1"/>
  <c r="V2111" i="5"/>
  <c r="E2111" i="5" s="1"/>
  <c r="X2111" i="5" s="1"/>
  <c r="V2112" i="5"/>
  <c r="E2112" i="5" s="1"/>
  <c r="X2112" i="5" s="1"/>
  <c r="V2113" i="5"/>
  <c r="E2113" i="5"/>
  <c r="X2113" i="5" s="1"/>
  <c r="V2114" i="5"/>
  <c r="E2114" i="5"/>
  <c r="V2115" i="5"/>
  <c r="E2115" i="5" s="1"/>
  <c r="V2116" i="5"/>
  <c r="E2116" i="5"/>
  <c r="X2116" i="5" s="1"/>
  <c r="V2117" i="5"/>
  <c r="E2117" i="5" s="1"/>
  <c r="X2117" i="5" s="1"/>
  <c r="V2118" i="5"/>
  <c r="E2118" i="5"/>
  <c r="X2118" i="5" s="1"/>
  <c r="V2119" i="5"/>
  <c r="E2119" i="5" s="1"/>
  <c r="X2119" i="5" s="1"/>
  <c r="V2120" i="5"/>
  <c r="E2120" i="5"/>
  <c r="X2120" i="5" s="1"/>
  <c r="V2121" i="5"/>
  <c r="E2121" i="5" s="1"/>
  <c r="V2122" i="5"/>
  <c r="E2122" i="5" s="1"/>
  <c r="X2122" i="5" s="1"/>
  <c r="V2123" i="5"/>
  <c r="E2123" i="5" s="1"/>
  <c r="X2123" i="5" s="1"/>
  <c r="V2124" i="5"/>
  <c r="E2124" i="5"/>
  <c r="X2124" i="5" s="1"/>
  <c r="V2125" i="5"/>
  <c r="E2125" i="5"/>
  <c r="X2125" i="5" s="1"/>
  <c r="V2126" i="5"/>
  <c r="E2126" i="5" s="1"/>
  <c r="X2126" i="5" s="1"/>
  <c r="V2127" i="5"/>
  <c r="E2127" i="5" s="1"/>
  <c r="X2127" i="5" s="1"/>
  <c r="V2128" i="5"/>
  <c r="E2128" i="5" s="1"/>
  <c r="X2128" i="5" s="1"/>
  <c r="V2129" i="5"/>
  <c r="E2129" i="5" s="1"/>
  <c r="X2129" i="5" s="1"/>
  <c r="V2130" i="5"/>
  <c r="E2130" i="5" s="1"/>
  <c r="X2130" i="5" s="1"/>
  <c r="V2131" i="5"/>
  <c r="E2131" i="5"/>
  <c r="V2132" i="5"/>
  <c r="E2132" i="5"/>
  <c r="X2132" i="5" s="1"/>
  <c r="V2133" i="5"/>
  <c r="E2133" i="5" s="1"/>
  <c r="V2134" i="5"/>
  <c r="E2134" i="5"/>
  <c r="X2134" i="5" s="1"/>
  <c r="V2135" i="5"/>
  <c r="E2135" i="5" s="1"/>
  <c r="X2135" i="5" s="1"/>
  <c r="V2136" i="5"/>
  <c r="E2136" i="5"/>
  <c r="X2136" i="5" s="1"/>
  <c r="V2137" i="5"/>
  <c r="E2137" i="5" s="1"/>
  <c r="X2137" i="5" s="1"/>
  <c r="V2138" i="5"/>
  <c r="E2138" i="5"/>
  <c r="X2138" i="5" s="1"/>
  <c r="V2139" i="5"/>
  <c r="E2139" i="5" s="1"/>
  <c r="V2140" i="5"/>
  <c r="E2140" i="5" s="1"/>
  <c r="X2140" i="5" s="1"/>
  <c r="V2141" i="5"/>
  <c r="E2141" i="5" s="1"/>
  <c r="X2141" i="5" s="1"/>
  <c r="V2142" i="5"/>
  <c r="E2142" i="5"/>
  <c r="X2142" i="5" s="1"/>
  <c r="V2143" i="5"/>
  <c r="E2143" i="5"/>
  <c r="X2143" i="5" s="1"/>
  <c r="V2144" i="5"/>
  <c r="E2144" i="5" s="1"/>
  <c r="X2144" i="5" s="1"/>
  <c r="V2145" i="5"/>
  <c r="E2145" i="5" s="1"/>
  <c r="V2146" i="5"/>
  <c r="E2146" i="5" s="1"/>
  <c r="X2146" i="5" s="1"/>
  <c r="V2147" i="5"/>
  <c r="E2147" i="5" s="1"/>
  <c r="V2148" i="5"/>
  <c r="E2148" i="5" s="1"/>
  <c r="X2148" i="5" s="1"/>
  <c r="V2149" i="5"/>
  <c r="E2149" i="5"/>
  <c r="X2149" i="5" s="1"/>
  <c r="V2150" i="5"/>
  <c r="E2150" i="5"/>
  <c r="V2151" i="5"/>
  <c r="E2151" i="5" s="1"/>
  <c r="V2152" i="5"/>
  <c r="E2152" i="5"/>
  <c r="X2152" i="5" s="1"/>
  <c r="V2153" i="5"/>
  <c r="E2153" i="5" s="1"/>
  <c r="X2153" i="5" s="1"/>
  <c r="V2154" i="5"/>
  <c r="E2154" i="5"/>
  <c r="V2155" i="5"/>
  <c r="E2155" i="5" s="1"/>
  <c r="X2155" i="5" s="1"/>
  <c r="V2156" i="5"/>
  <c r="E2156" i="5"/>
  <c r="V2157" i="5"/>
  <c r="E2157" i="5" s="1"/>
  <c r="V2158" i="5"/>
  <c r="E2158" i="5" s="1"/>
  <c r="X2158" i="5" s="1"/>
  <c r="V2159" i="5"/>
  <c r="E2159" i="5" s="1"/>
  <c r="V2160" i="5"/>
  <c r="E2160" i="5"/>
  <c r="V2161" i="5"/>
  <c r="E2161" i="5"/>
  <c r="X2161" i="5" s="1"/>
  <c r="V2162" i="5"/>
  <c r="E2162" i="5" s="1"/>
  <c r="X2162" i="5" s="1"/>
  <c r="V2163" i="5"/>
  <c r="E2163" i="5" s="1"/>
  <c r="V2164" i="5"/>
  <c r="E2164" i="5" s="1"/>
  <c r="X2164" i="5" s="1"/>
  <c r="V2165" i="5"/>
  <c r="E2165" i="5" s="1"/>
  <c r="X2165" i="5" s="1"/>
  <c r="V2166" i="5"/>
  <c r="E2166" i="5" s="1"/>
  <c r="X2166" i="5" s="1"/>
  <c r="V2167" i="5"/>
  <c r="E2167" i="5"/>
  <c r="V2168" i="5"/>
  <c r="E2168" i="5"/>
  <c r="V2169" i="5"/>
  <c r="E2169" i="5" s="1"/>
  <c r="V2170" i="5"/>
  <c r="E2170" i="5"/>
  <c r="X2170" i="5" s="1"/>
  <c r="V2171" i="5"/>
  <c r="E2171" i="5" s="1"/>
  <c r="X2171" i="5" s="1"/>
  <c r="V2172" i="5"/>
  <c r="E2172" i="5"/>
  <c r="X2172" i="5" s="1"/>
  <c r="V2173" i="5"/>
  <c r="E2173" i="5" s="1"/>
  <c r="X2173" i="5" s="1"/>
  <c r="V2174" i="5"/>
  <c r="E2174" i="5"/>
  <c r="X2174" i="5" s="1"/>
  <c r="V2175" i="5"/>
  <c r="E2175" i="5" s="1"/>
  <c r="V2176" i="5"/>
  <c r="E2176" i="5" s="1"/>
  <c r="X2176" i="5" s="1"/>
  <c r="V2177" i="5"/>
  <c r="E2177" i="5" s="1"/>
  <c r="X2177" i="5" s="1"/>
  <c r="V2178" i="5"/>
  <c r="E2178" i="5"/>
  <c r="X2178" i="5" s="1"/>
  <c r="V2179" i="5"/>
  <c r="E2179" i="5"/>
  <c r="V2180" i="5"/>
  <c r="E2180" i="5" s="1"/>
  <c r="X2180" i="5" s="1"/>
  <c r="V2181" i="5"/>
  <c r="E2181" i="5" s="1"/>
  <c r="V2182" i="5"/>
  <c r="E2182" i="5" s="1"/>
  <c r="X2182" i="5" s="1"/>
  <c r="V2183" i="5"/>
  <c r="E2183" i="5" s="1"/>
  <c r="V2184" i="5"/>
  <c r="E2184" i="5" s="1"/>
  <c r="X2184" i="5" s="1"/>
  <c r="V2185" i="5"/>
  <c r="E2185" i="5"/>
  <c r="X2185" i="5" s="1"/>
  <c r="V2186" i="5"/>
  <c r="E2186" i="5"/>
  <c r="V2187" i="5"/>
  <c r="E2187" i="5" s="1"/>
  <c r="V2188" i="5"/>
  <c r="E2188" i="5"/>
  <c r="X2188" i="5" s="1"/>
  <c r="V2189" i="5"/>
  <c r="E2189" i="5" s="1"/>
  <c r="X2189" i="5" s="1"/>
  <c r="V2190" i="5"/>
  <c r="E2190" i="5"/>
  <c r="X2190" i="5" s="1"/>
  <c r="V2191" i="5"/>
  <c r="E2191" i="5" s="1"/>
  <c r="X2191" i="5" s="1"/>
  <c r="V2192" i="5"/>
  <c r="E2192" i="5"/>
  <c r="X2192" i="5" s="1"/>
  <c r="V2193" i="5"/>
  <c r="E2193" i="5" s="1"/>
  <c r="V2194" i="5"/>
  <c r="E2194" i="5" s="1"/>
  <c r="X2194" i="5" s="1"/>
  <c r="V2195" i="5"/>
  <c r="E2195" i="5" s="1"/>
  <c r="X2195" i="5" s="1"/>
  <c r="V2196" i="5"/>
  <c r="E2196" i="5"/>
  <c r="X2196" i="5" s="1"/>
  <c r="V2197" i="5"/>
  <c r="E2197" i="5"/>
  <c r="X2197" i="5" s="1"/>
  <c r="V2198" i="5"/>
  <c r="E2198" i="5" s="1"/>
  <c r="X2198" i="5" s="1"/>
  <c r="V2199" i="5"/>
  <c r="E2199" i="5" s="1"/>
  <c r="V2200" i="5"/>
  <c r="E2200" i="5" s="1"/>
  <c r="X2200" i="5" s="1"/>
  <c r="V2201" i="5"/>
  <c r="E2201" i="5" s="1"/>
  <c r="X2201" i="5" s="1"/>
  <c r="V2202" i="5"/>
  <c r="E2202" i="5" s="1"/>
  <c r="X2202" i="5" s="1"/>
  <c r="V2203" i="5"/>
  <c r="E2203" i="5"/>
  <c r="X2203" i="5" s="1"/>
  <c r="V2204" i="5"/>
  <c r="E2204" i="5"/>
  <c r="X2204" i="5" s="1"/>
  <c r="V2205" i="5"/>
  <c r="E2205" i="5" s="1"/>
  <c r="X2205" i="5" s="1"/>
  <c r="V2206" i="5"/>
  <c r="E2206" i="5"/>
  <c r="X2206" i="5" s="1"/>
  <c r="V2207" i="5"/>
  <c r="E2207" i="5" s="1"/>
  <c r="X2207" i="5" s="1"/>
  <c r="V2208" i="5"/>
  <c r="E2208" i="5"/>
  <c r="X2208" i="5" s="1"/>
  <c r="V2209" i="5"/>
  <c r="E2209" i="5" s="1"/>
  <c r="X2209" i="5" s="1"/>
  <c r="V2210" i="5"/>
  <c r="E2210" i="5"/>
  <c r="X2210" i="5" s="1"/>
  <c r="V2211" i="5"/>
  <c r="E2211" i="5" s="1"/>
  <c r="V2212" i="5"/>
  <c r="E2212" i="5" s="1"/>
  <c r="X2212" i="5" s="1"/>
  <c r="V2213" i="5"/>
  <c r="E2213" i="5" s="1"/>
  <c r="X2213" i="5" s="1"/>
  <c r="V2214" i="5"/>
  <c r="E2214" i="5"/>
  <c r="X2214" i="5" s="1"/>
  <c r="V2215" i="5"/>
  <c r="E2215" i="5"/>
  <c r="V2216" i="5"/>
  <c r="E2216" i="5" s="1"/>
  <c r="X2216" i="5" s="1"/>
  <c r="V2217" i="5"/>
  <c r="E2217" i="5" s="1"/>
  <c r="X2217" i="5" s="1"/>
  <c r="V2218" i="5"/>
  <c r="E2218" i="5" s="1"/>
  <c r="X2218" i="5" s="1"/>
  <c r="V2219" i="5"/>
  <c r="E2219" i="5" s="1"/>
  <c r="X2219" i="5" s="1"/>
  <c r="V2220" i="5"/>
  <c r="E2220" i="5" s="1"/>
  <c r="X2220" i="5" s="1"/>
  <c r="V2221" i="5"/>
  <c r="E2221" i="5"/>
  <c r="X2221" i="5" s="1"/>
  <c r="V2222" i="5"/>
  <c r="E2222" i="5"/>
  <c r="X2222" i="5" s="1"/>
  <c r="V2223" i="5"/>
  <c r="E2223" i="5" s="1"/>
  <c r="V2224" i="5"/>
  <c r="E2224" i="5"/>
  <c r="X2224" i="5" s="1"/>
  <c r="V2225" i="5"/>
  <c r="E2225" i="5" s="1"/>
  <c r="X2225" i="5" s="1"/>
  <c r="V2226" i="5"/>
  <c r="E2226" i="5"/>
  <c r="V2227" i="5"/>
  <c r="E2227" i="5" s="1"/>
  <c r="X2227" i="5" s="1"/>
  <c r="V2228" i="5"/>
  <c r="E2228" i="5"/>
  <c r="V2229" i="5"/>
  <c r="E2229" i="5" s="1"/>
  <c r="V2230" i="5"/>
  <c r="E2230" i="5" s="1"/>
  <c r="X2230" i="5" s="1"/>
  <c r="V2231" i="5"/>
  <c r="E2231" i="5" s="1"/>
  <c r="X2231" i="5" s="1"/>
  <c r="V2232" i="5"/>
  <c r="E2232" i="5"/>
  <c r="V2233" i="5"/>
  <c r="E2233" i="5"/>
  <c r="V2234" i="5"/>
  <c r="E2234" i="5" s="1"/>
  <c r="X2234" i="5" s="1"/>
  <c r="V2235" i="5"/>
  <c r="E2235" i="5" s="1"/>
  <c r="V2236" i="5"/>
  <c r="E2236" i="5" s="1"/>
  <c r="X2236" i="5" s="1"/>
  <c r="V2237" i="5"/>
  <c r="E2237" i="5" s="1"/>
  <c r="X2237" i="5" s="1"/>
  <c r="V2238" i="5"/>
  <c r="E2238" i="5" s="1"/>
  <c r="X2238" i="5" s="1"/>
  <c r="V2239" i="5"/>
  <c r="E2239" i="5"/>
  <c r="X2239" i="5" s="1"/>
  <c r="V2240" i="5"/>
  <c r="E2240" i="5"/>
  <c r="X2240" i="5" s="1"/>
  <c r="V2241" i="5"/>
  <c r="E2241" i="5" s="1"/>
  <c r="V2242" i="5"/>
  <c r="E2242" i="5"/>
  <c r="X2242" i="5" s="1"/>
  <c r="V2243" i="5"/>
  <c r="E2243" i="5" s="1"/>
  <c r="X2243" i="5" s="1"/>
  <c r="V2244" i="5"/>
  <c r="E2244" i="5"/>
  <c r="X2244" i="5" s="1"/>
  <c r="V2245" i="5"/>
  <c r="E2245" i="5" s="1"/>
  <c r="X2245" i="5" s="1"/>
  <c r="V2246" i="5"/>
  <c r="E2246" i="5"/>
  <c r="V2247" i="5"/>
  <c r="E2247" i="5" s="1"/>
  <c r="X2247" i="5" s="1"/>
  <c r="V2248" i="5"/>
  <c r="E2248" i="5" s="1"/>
  <c r="X2248" i="5" s="1"/>
  <c r="V2249" i="5"/>
  <c r="E2249" i="5" s="1"/>
  <c r="X2249" i="5" s="1"/>
  <c r="V2250" i="5"/>
  <c r="E2250" i="5"/>
  <c r="X2250" i="5" s="1"/>
  <c r="V2251" i="5"/>
  <c r="E2251" i="5"/>
  <c r="X2251" i="5" s="1"/>
  <c r="V2252" i="5"/>
  <c r="E2252" i="5" s="1"/>
  <c r="X2252" i="5" s="1"/>
  <c r="V2253" i="5"/>
  <c r="E2253" i="5" s="1"/>
  <c r="V2254" i="5"/>
  <c r="E2254" i="5" s="1"/>
  <c r="X2254" i="5" s="1"/>
  <c r="V2255" i="5"/>
  <c r="E2255" i="5" s="1"/>
  <c r="X2255" i="5" s="1"/>
  <c r="V2256" i="5"/>
  <c r="E2256" i="5" s="1"/>
  <c r="X2256" i="5" s="1"/>
  <c r="V2257" i="5"/>
  <c r="E2257" i="5"/>
  <c r="X2257" i="5" s="1"/>
  <c r="V2258" i="5"/>
  <c r="E2258" i="5"/>
  <c r="V2259" i="5"/>
  <c r="E2259" i="5" s="1"/>
  <c r="V2260" i="5"/>
  <c r="E2260" i="5"/>
  <c r="X2260" i="5" s="1"/>
  <c r="V2261" i="5"/>
  <c r="E2261" i="5" s="1"/>
  <c r="X2261" i="5" s="1"/>
  <c r="V2262" i="5"/>
  <c r="E2262" i="5"/>
  <c r="V2263" i="5"/>
  <c r="E2263" i="5" s="1"/>
  <c r="X2263" i="5" s="1"/>
  <c r="V2264" i="5"/>
  <c r="E2264" i="5"/>
  <c r="X2264" i="5" s="1"/>
  <c r="V2265" i="5"/>
  <c r="E2265" i="5" s="1"/>
  <c r="X2265" i="5" s="1"/>
  <c r="V2266" i="5"/>
  <c r="E2266" i="5" s="1"/>
  <c r="X2266" i="5" s="1"/>
  <c r="V2267" i="5"/>
  <c r="E2267" i="5" s="1"/>
  <c r="X2267" i="5" s="1"/>
  <c r="V2268" i="5"/>
  <c r="E2268" i="5"/>
  <c r="X2268" i="5" s="1"/>
  <c r="V2269" i="5"/>
  <c r="E2269" i="5"/>
  <c r="V2270" i="5"/>
  <c r="E2270" i="5" s="1"/>
  <c r="X2270" i="5" s="1"/>
  <c r="V2271" i="5"/>
  <c r="E2271" i="5" s="1"/>
  <c r="V2272" i="5"/>
  <c r="E2272" i="5" s="1"/>
  <c r="X2272" i="5" s="1"/>
  <c r="V2273" i="5"/>
  <c r="E2273" i="5" s="1"/>
  <c r="X2273" i="5" s="1"/>
  <c r="V2274" i="5"/>
  <c r="E2274" i="5" s="1"/>
  <c r="X2274" i="5" s="1"/>
  <c r="V2275" i="5"/>
  <c r="E2275" i="5"/>
  <c r="V2276" i="5"/>
  <c r="E2276" i="5"/>
  <c r="V2277" i="5"/>
  <c r="E2277" i="5" s="1"/>
  <c r="V2278" i="5"/>
  <c r="E2278" i="5"/>
  <c r="V2279" i="5"/>
  <c r="E2279" i="5" s="1"/>
  <c r="X2279" i="5" s="1"/>
  <c r="V2280" i="5"/>
  <c r="E2280" i="5"/>
  <c r="X2280" i="5" s="1"/>
  <c r="V2281" i="5"/>
  <c r="E2281" i="5" s="1"/>
  <c r="X2281" i="5" s="1"/>
  <c r="V2282" i="5"/>
  <c r="E2282" i="5"/>
  <c r="X2282" i="5" s="1"/>
  <c r="V2283" i="5"/>
  <c r="E2283" i="5" s="1"/>
  <c r="V2284" i="5"/>
  <c r="E2284" i="5" s="1"/>
  <c r="X2284" i="5" s="1"/>
  <c r="V2285" i="5"/>
  <c r="E2285" i="5" s="1"/>
  <c r="X2285" i="5" s="1"/>
  <c r="V2286" i="5"/>
  <c r="E2286" i="5"/>
  <c r="X2286" i="5" s="1"/>
  <c r="V2287" i="5"/>
  <c r="E2287" i="5"/>
  <c r="V2288" i="5"/>
  <c r="E2288" i="5" s="1"/>
  <c r="X2288" i="5" s="1"/>
  <c r="V2289" i="5"/>
  <c r="E2289" i="5" s="1"/>
  <c r="V2290" i="5"/>
  <c r="E2290" i="5" s="1"/>
  <c r="X2290" i="5" s="1"/>
  <c r="V2291" i="5"/>
  <c r="E2291" i="5" s="1"/>
  <c r="X2291" i="5" s="1"/>
  <c r="V2292" i="5"/>
  <c r="E2292" i="5" s="1"/>
  <c r="X2292" i="5" s="1"/>
  <c r="V2293" i="5"/>
  <c r="E2293" i="5"/>
  <c r="X2293" i="5" s="1"/>
  <c r="V2294" i="5"/>
  <c r="E2294" i="5"/>
  <c r="X2294" i="5" s="1"/>
  <c r="V2295" i="5"/>
  <c r="E2295" i="5" s="1"/>
  <c r="V2296" i="5"/>
  <c r="E2296" i="5"/>
  <c r="X2296" i="5" s="1"/>
  <c r="V2297" i="5"/>
  <c r="E2297" i="5" s="1"/>
  <c r="X2297" i="5" s="1"/>
  <c r="V2298" i="5"/>
  <c r="E2298" i="5"/>
  <c r="X2298" i="5" s="1"/>
  <c r="V2299" i="5"/>
  <c r="E2299" i="5" s="1"/>
  <c r="X2299" i="5" s="1"/>
  <c r="V2300" i="5"/>
  <c r="E2300" i="5"/>
  <c r="X2300" i="5" s="1"/>
  <c r="V2301" i="5"/>
  <c r="E2301" i="5" s="1"/>
  <c r="V2302" i="5"/>
  <c r="E2302" i="5" s="1"/>
  <c r="X2302" i="5" s="1"/>
  <c r="V2303" i="5"/>
  <c r="E2303" i="5" s="1"/>
  <c r="X2303" i="5" s="1"/>
  <c r="V2304" i="5"/>
  <c r="E2304" i="5"/>
  <c r="X2304" i="5" s="1"/>
  <c r="V2305" i="5"/>
  <c r="E2305" i="5"/>
  <c r="X2305" i="5" s="1"/>
  <c r="V2306" i="5"/>
  <c r="E2306" i="5" s="1"/>
  <c r="X2306" i="5" s="1"/>
  <c r="V2307" i="5"/>
  <c r="E2307" i="5" s="1"/>
  <c r="V2308" i="5"/>
  <c r="E2308" i="5" s="1"/>
  <c r="X2308" i="5" s="1"/>
  <c r="V2309" i="5"/>
  <c r="E2309" i="5" s="1"/>
  <c r="X2309" i="5" s="1"/>
  <c r="V2310" i="5"/>
  <c r="E2310" i="5" s="1"/>
  <c r="X2310" i="5" s="1"/>
  <c r="V2311" i="5"/>
  <c r="E2311" i="5"/>
  <c r="X2311" i="5" s="1"/>
  <c r="V2312" i="5"/>
  <c r="E2312" i="5"/>
  <c r="X2312" i="5" s="1"/>
  <c r="V2313" i="5"/>
  <c r="E2313" i="5" s="1"/>
  <c r="V2314" i="5"/>
  <c r="E2314" i="5"/>
  <c r="X2314" i="5" s="1"/>
  <c r="V2315" i="5"/>
  <c r="E2315" i="5" s="1"/>
  <c r="X2315" i="5" s="1"/>
  <c r="V2316" i="5"/>
  <c r="E2316" i="5"/>
  <c r="X2316" i="5" s="1"/>
  <c r="V2317" i="5"/>
  <c r="E2317" i="5" s="1"/>
  <c r="X2317" i="5" s="1"/>
  <c r="V2318" i="5"/>
  <c r="E2318" i="5"/>
  <c r="X2318" i="5" s="1"/>
  <c r="V2319" i="5"/>
  <c r="E2319" i="5" s="1"/>
  <c r="V2320" i="5"/>
  <c r="E2320" i="5" s="1"/>
  <c r="X2320" i="5" s="1"/>
  <c r="V2321" i="5"/>
  <c r="E2321" i="5" s="1"/>
  <c r="X2321" i="5" s="1"/>
  <c r="V2322" i="5"/>
  <c r="E2322" i="5"/>
  <c r="X2322" i="5" s="1"/>
  <c r="V2323" i="5"/>
  <c r="E2323" i="5"/>
  <c r="V2324" i="5"/>
  <c r="E2324" i="5" s="1"/>
  <c r="X2324" i="5" s="1"/>
  <c r="V2325" i="5"/>
  <c r="E2325" i="5" s="1"/>
  <c r="X2325" i="5" s="1"/>
  <c r="V2326" i="5"/>
  <c r="E2326" i="5" s="1"/>
  <c r="X2326" i="5" s="1"/>
  <c r="V2327" i="5"/>
  <c r="E2327" i="5" s="1"/>
  <c r="X2327" i="5" s="1"/>
  <c r="V2328" i="5"/>
  <c r="E2328" i="5" s="1"/>
  <c r="X2328" i="5" s="1"/>
  <c r="V2329" i="5"/>
  <c r="E2329" i="5"/>
  <c r="X2329" i="5" s="1"/>
  <c r="V2330" i="5"/>
  <c r="E2330" i="5"/>
  <c r="X2330" i="5" s="1"/>
  <c r="V2331" i="5"/>
  <c r="E2331" i="5" s="1"/>
  <c r="V2332" i="5"/>
  <c r="E2332" i="5"/>
  <c r="V2333" i="5"/>
  <c r="E2333" i="5" s="1"/>
  <c r="X2333" i="5" s="1"/>
  <c r="V2334" i="5"/>
  <c r="E2334" i="5"/>
  <c r="X2334" i="5" s="1"/>
  <c r="V2335" i="5"/>
  <c r="E2335" i="5" s="1"/>
  <c r="X2335" i="5" s="1"/>
  <c r="V2336" i="5"/>
  <c r="E2336" i="5"/>
  <c r="X2336" i="5" s="1"/>
  <c r="V2337" i="5"/>
  <c r="E2337" i="5" s="1"/>
  <c r="V2338" i="5"/>
  <c r="E2338" i="5" s="1"/>
  <c r="X2338" i="5" s="1"/>
  <c r="V2339" i="5"/>
  <c r="E2339" i="5" s="1"/>
  <c r="X2339" i="5" s="1"/>
  <c r="V2340" i="5"/>
  <c r="E2340" i="5"/>
  <c r="V2341" i="5"/>
  <c r="E2341" i="5"/>
  <c r="X2341" i="5" s="1"/>
  <c r="V2342" i="5"/>
  <c r="E2342" i="5" s="1"/>
  <c r="X2342" i="5" s="1"/>
  <c r="V2343" i="5"/>
  <c r="E2343" i="5" s="1"/>
  <c r="X2343" i="5" s="1"/>
  <c r="V2344" i="5"/>
  <c r="E2344" i="5" s="1"/>
  <c r="X2344" i="5" s="1"/>
  <c r="V2345" i="5"/>
  <c r="E2345" i="5" s="1"/>
  <c r="X2345" i="5" s="1"/>
  <c r="V2346" i="5"/>
  <c r="E2346" i="5" s="1"/>
  <c r="X2346" i="5" s="1"/>
  <c r="V2347" i="5"/>
  <c r="E2347" i="5"/>
  <c r="V2348" i="5"/>
  <c r="E2348" i="5"/>
  <c r="V2349" i="5"/>
  <c r="E2349" i="5" s="1"/>
  <c r="V2350" i="5"/>
  <c r="E2350" i="5"/>
  <c r="X2350" i="5" s="1"/>
  <c r="V2351" i="5"/>
  <c r="E2351" i="5" s="1"/>
  <c r="X2351" i="5" s="1"/>
  <c r="V2352" i="5"/>
  <c r="E2352" i="5"/>
  <c r="X2352" i="5" s="1"/>
  <c r="V2353" i="5"/>
  <c r="E2353" i="5" s="1"/>
  <c r="X2353" i="5" s="1"/>
  <c r="V2354" i="5"/>
  <c r="E2354" i="5"/>
  <c r="X2354" i="5" s="1"/>
  <c r="V2355" i="5"/>
  <c r="E2355" i="5" s="1"/>
  <c r="X2355" i="5" s="1"/>
  <c r="V2356" i="5"/>
  <c r="E2356" i="5" s="1"/>
  <c r="X2356" i="5" s="1"/>
  <c r="V2357" i="5"/>
  <c r="E2357" i="5" s="1"/>
  <c r="X2357" i="5" s="1"/>
  <c r="V2358" i="5"/>
  <c r="E2358" i="5"/>
  <c r="X2358" i="5" s="1"/>
  <c r="V2359" i="5"/>
  <c r="E2359" i="5"/>
  <c r="X2359" i="5" s="1"/>
  <c r="V2360" i="5"/>
  <c r="E2360" i="5" s="1"/>
  <c r="X2360" i="5" s="1"/>
  <c r="V2361" i="5"/>
  <c r="E2361" i="5" s="1"/>
  <c r="V2362" i="5"/>
  <c r="E2362" i="5" s="1"/>
  <c r="X2362" i="5" s="1"/>
  <c r="V2363" i="5"/>
  <c r="E2363" i="5" s="1"/>
  <c r="X2363" i="5" s="1"/>
  <c r="V2364" i="5"/>
  <c r="E2364" i="5" s="1"/>
  <c r="X2364" i="5" s="1"/>
  <c r="V2365" i="5"/>
  <c r="E2365" i="5"/>
  <c r="X2365" i="5" s="1"/>
  <c r="V2366" i="5"/>
  <c r="E2366" i="5"/>
  <c r="X2366" i="5" s="1"/>
  <c r="V2367" i="5"/>
  <c r="E2367" i="5" s="1"/>
  <c r="V2368" i="5"/>
  <c r="E2368" i="5"/>
  <c r="X2368" i="5" s="1"/>
  <c r="V2369" i="5"/>
  <c r="E2369" i="5" s="1"/>
  <c r="X2369" i="5" s="1"/>
  <c r="V2370" i="5"/>
  <c r="E2370" i="5"/>
  <c r="X2370" i="5" s="1"/>
  <c r="V2371" i="5"/>
  <c r="E2371" i="5" s="1"/>
  <c r="X2371" i="5" s="1"/>
  <c r="V2372" i="5"/>
  <c r="E2372" i="5"/>
  <c r="X2372" i="5" s="1"/>
  <c r="V2373" i="5"/>
  <c r="E2373" i="5" s="1"/>
  <c r="V2374" i="5"/>
  <c r="E2374" i="5" s="1"/>
  <c r="X2374" i="5" s="1"/>
  <c r="V2375" i="5"/>
  <c r="E2375" i="5" s="1"/>
  <c r="X2375" i="5" s="1"/>
  <c r="V2376" i="5"/>
  <c r="E2376" i="5"/>
  <c r="X2376" i="5" s="1"/>
  <c r="V2377" i="5"/>
  <c r="E2377" i="5"/>
  <c r="X2377" i="5" s="1"/>
  <c r="V2378" i="5"/>
  <c r="E2378" i="5" s="1"/>
  <c r="X2378" i="5" s="1"/>
  <c r="V2379" i="5"/>
  <c r="E2379" i="5" s="1"/>
  <c r="V2380" i="5"/>
  <c r="E2380" i="5" s="1"/>
  <c r="X2380" i="5" s="1"/>
  <c r="V2381" i="5"/>
  <c r="E2381" i="5" s="1"/>
  <c r="X2381" i="5" s="1"/>
  <c r="V2382" i="5"/>
  <c r="E2382" i="5" s="1"/>
  <c r="X2382" i="5" s="1"/>
  <c r="V2383" i="5"/>
  <c r="E2383" i="5"/>
  <c r="V2384" i="5"/>
  <c r="E2384" i="5"/>
  <c r="X2384" i="5" s="1"/>
  <c r="V2385" i="5"/>
  <c r="E2385" i="5" s="1"/>
  <c r="V2386" i="5"/>
  <c r="E2386" i="5"/>
  <c r="X2386" i="5" s="1"/>
  <c r="V2387" i="5"/>
  <c r="E2387" i="5" s="1"/>
  <c r="X2387" i="5" s="1"/>
  <c r="V2388" i="5"/>
  <c r="E2388" i="5"/>
  <c r="X2388" i="5" s="1"/>
  <c r="V2389" i="5"/>
  <c r="E2389" i="5" s="1"/>
  <c r="X2389" i="5" s="1"/>
  <c r="V2390" i="5"/>
  <c r="E2390" i="5"/>
  <c r="X2390" i="5" s="1"/>
  <c r="V2391" i="5"/>
  <c r="E2391" i="5" s="1"/>
  <c r="V2392" i="5"/>
  <c r="E2392" i="5" s="1"/>
  <c r="X2392" i="5" s="1"/>
  <c r="V2393" i="5"/>
  <c r="E2393" i="5" s="1"/>
  <c r="X2393" i="5" s="1"/>
  <c r="V2394" i="5"/>
  <c r="E2394" i="5"/>
  <c r="X2394" i="5" s="1"/>
  <c r="V2395" i="5"/>
  <c r="E2395" i="5"/>
  <c r="X2395" i="5" s="1"/>
  <c r="V2396" i="5"/>
  <c r="E2396" i="5" s="1"/>
  <c r="X2396" i="5" s="1"/>
  <c r="V2397" i="5"/>
  <c r="E2397" i="5" s="1"/>
  <c r="V2398" i="5"/>
  <c r="E2398" i="5" s="1"/>
  <c r="X2398" i="5" s="1"/>
  <c r="V2399" i="5"/>
  <c r="E2399" i="5" s="1"/>
  <c r="X2399" i="5" s="1"/>
  <c r="V2400" i="5"/>
  <c r="E2400" i="5"/>
  <c r="X2400" i="5" s="1"/>
  <c r="V2401" i="5"/>
  <c r="E2401" i="5" s="1"/>
  <c r="X2401" i="5" s="1"/>
  <c r="V2402" i="5"/>
  <c r="E2402" i="5" s="1"/>
  <c r="X2402" i="5" s="1"/>
  <c r="V2403" i="5"/>
  <c r="E2403" i="5"/>
  <c r="X2403" i="5" s="1"/>
  <c r="V2404" i="5"/>
  <c r="E2404" i="5" s="1"/>
  <c r="X2404" i="5" s="1"/>
  <c r="V2405" i="5"/>
  <c r="E2405" i="5" s="1"/>
  <c r="X2405" i="5" s="1"/>
  <c r="V2406" i="5"/>
  <c r="E2406" i="5"/>
  <c r="V2407" i="5"/>
  <c r="E2407" i="5" s="1"/>
  <c r="X2407" i="5" s="1"/>
  <c r="V2408" i="5"/>
  <c r="E2408" i="5" s="1"/>
  <c r="X2408" i="5" s="1"/>
  <c r="V2409" i="5"/>
  <c r="E2409" i="5"/>
  <c r="V2410" i="5"/>
  <c r="E2410" i="5" s="1"/>
  <c r="X2410" i="5" s="1"/>
  <c r="V2411" i="5"/>
  <c r="E2411" i="5" s="1"/>
  <c r="X2411" i="5" s="1"/>
  <c r="V2412" i="5"/>
  <c r="E2412" i="5"/>
  <c r="X2412" i="5" s="1"/>
  <c r="V2413" i="5"/>
  <c r="E2413" i="5" s="1"/>
  <c r="X2413" i="5" s="1"/>
  <c r="V2414" i="5"/>
  <c r="E2414" i="5" s="1"/>
  <c r="X2414" i="5" s="1"/>
  <c r="V2415" i="5"/>
  <c r="E2415" i="5"/>
  <c r="V2416" i="5"/>
  <c r="E2416" i="5" s="1"/>
  <c r="X2416" i="5" s="1"/>
  <c r="V2417" i="5"/>
  <c r="E2417" i="5" s="1"/>
  <c r="X2417" i="5" s="1"/>
  <c r="V2418" i="5"/>
  <c r="E2418" i="5"/>
  <c r="X2418" i="5" s="1"/>
  <c r="V2419" i="5"/>
  <c r="E2419" i="5" s="1"/>
  <c r="X2419" i="5" s="1"/>
  <c r="V2420" i="5"/>
  <c r="E2420" i="5" s="1"/>
  <c r="X2420" i="5" s="1"/>
  <c r="V2421" i="5"/>
  <c r="E2421" i="5"/>
  <c r="X2421" i="5" s="1"/>
  <c r="V2422" i="5"/>
  <c r="E2422" i="5" s="1"/>
  <c r="X2422" i="5" s="1"/>
  <c r="V2423" i="5"/>
  <c r="E2423" i="5" s="1"/>
  <c r="X2423" i="5" s="1"/>
  <c r="V2424" i="5"/>
  <c r="E2424" i="5"/>
  <c r="X2424" i="5" s="1"/>
  <c r="V2425" i="5"/>
  <c r="E2425" i="5" s="1"/>
  <c r="X2425" i="5" s="1"/>
  <c r="V2426" i="5"/>
  <c r="E2426" i="5" s="1"/>
  <c r="X2426" i="5" s="1"/>
  <c r="V2427" i="5"/>
  <c r="E2427" i="5"/>
  <c r="V2428" i="5"/>
  <c r="E2428" i="5" s="1"/>
  <c r="X2428" i="5" s="1"/>
  <c r="V2429" i="5"/>
  <c r="E2429" i="5" s="1"/>
  <c r="X2429" i="5" s="1"/>
  <c r="V2430" i="5"/>
  <c r="E2430" i="5"/>
  <c r="X2430" i="5" s="1"/>
  <c r="V2431" i="5"/>
  <c r="E2431" i="5" s="1"/>
  <c r="X2431" i="5" s="1"/>
  <c r="V2432" i="5"/>
  <c r="E2432" i="5" s="1"/>
  <c r="X2432" i="5" s="1"/>
  <c r="V2433" i="5"/>
  <c r="E2433" i="5"/>
  <c r="V2434" i="5"/>
  <c r="E2434" i="5" s="1"/>
  <c r="X2434" i="5" s="1"/>
  <c r="V2435" i="5"/>
  <c r="E2435" i="5" s="1"/>
  <c r="X2435" i="5" s="1"/>
  <c r="V2436" i="5"/>
  <c r="E2436" i="5"/>
  <c r="X2436" i="5" s="1"/>
  <c r="V2437" i="5"/>
  <c r="E2437" i="5" s="1"/>
  <c r="X2437" i="5" s="1"/>
  <c r="V2438" i="5"/>
  <c r="E2438" i="5" s="1"/>
  <c r="X2438" i="5" s="1"/>
  <c r="V2439" i="5"/>
  <c r="E2439" i="5"/>
  <c r="X2439" i="5" s="1"/>
  <c r="V2440" i="5"/>
  <c r="E2440" i="5" s="1"/>
  <c r="X2440" i="5" s="1"/>
  <c r="V2441" i="5"/>
  <c r="E2441" i="5" s="1"/>
  <c r="X2441" i="5" s="1"/>
  <c r="V2442" i="5"/>
  <c r="E2442" i="5"/>
  <c r="X2442" i="5" s="1"/>
  <c r="V2443" i="5"/>
  <c r="E2443" i="5" s="1"/>
  <c r="X2443" i="5" s="1"/>
  <c r="V2444" i="5"/>
  <c r="E2444" i="5" s="1"/>
  <c r="X2444" i="5" s="1"/>
  <c r="V2445" i="5"/>
  <c r="E2445" i="5"/>
  <c r="V2446" i="5"/>
  <c r="E2446" i="5" s="1"/>
  <c r="X2446" i="5" s="1"/>
  <c r="V2447" i="5"/>
  <c r="E2447" i="5" s="1"/>
  <c r="X2447" i="5" s="1"/>
  <c r="V2448" i="5"/>
  <c r="E2448" i="5"/>
  <c r="X2448" i="5" s="1"/>
  <c r="V2449" i="5"/>
  <c r="E2449" i="5" s="1"/>
  <c r="X2449" i="5" s="1"/>
  <c r="V2450" i="5"/>
  <c r="E2450" i="5" s="1"/>
  <c r="X2450" i="5" s="1"/>
  <c r="V2451" i="5"/>
  <c r="E2451" i="5"/>
  <c r="V2452" i="5"/>
  <c r="E2452" i="5" s="1"/>
  <c r="X2452" i="5" s="1"/>
  <c r="V2453" i="5"/>
  <c r="E2453" i="5" s="1"/>
  <c r="X2453" i="5" s="1"/>
  <c r="V2454" i="5"/>
  <c r="E2454" i="5"/>
  <c r="X2454" i="5" s="1"/>
  <c r="V2455" i="5"/>
  <c r="E2455" i="5" s="1"/>
  <c r="X2455" i="5" s="1"/>
  <c r="V2456" i="5"/>
  <c r="E2456" i="5" s="1"/>
  <c r="X2456" i="5" s="1"/>
  <c r="V2457" i="5"/>
  <c r="E2457" i="5"/>
  <c r="X2457" i="5" s="1"/>
  <c r="V2458" i="5"/>
  <c r="E2458" i="5" s="1"/>
  <c r="X2458" i="5" s="1"/>
  <c r="V2459" i="5"/>
  <c r="E2459" i="5" s="1"/>
  <c r="X2459" i="5" s="1"/>
  <c r="V2460" i="5"/>
  <c r="E2460" i="5"/>
  <c r="X2460" i="5" s="1"/>
  <c r="V2461" i="5"/>
  <c r="E2461" i="5" s="1"/>
  <c r="X2461" i="5" s="1"/>
  <c r="V2462" i="5"/>
  <c r="E2462" i="5" s="1"/>
  <c r="X2462" i="5" s="1"/>
  <c r="V2463" i="5"/>
  <c r="E2463" i="5"/>
  <c r="V2464" i="5"/>
  <c r="E2464" i="5" s="1"/>
  <c r="X2464" i="5" s="1"/>
  <c r="V2465" i="5"/>
  <c r="E2465" i="5" s="1"/>
  <c r="X2465" i="5" s="1"/>
  <c r="V2466" i="5"/>
  <c r="E2466" i="5"/>
  <c r="X2466" i="5" s="1"/>
  <c r="V2467" i="5"/>
  <c r="E2467" i="5" s="1"/>
  <c r="X2467" i="5" s="1"/>
  <c r="V2468" i="5"/>
  <c r="E2468" i="5" s="1"/>
  <c r="X2468" i="5" s="1"/>
  <c r="V2469" i="5"/>
  <c r="E2469" i="5"/>
  <c r="V2470" i="5"/>
  <c r="E2470" i="5" s="1"/>
  <c r="X2470" i="5" s="1"/>
  <c r="V2471" i="5"/>
  <c r="E2471" i="5" s="1"/>
  <c r="X2471" i="5" s="1"/>
  <c r="V2472" i="5"/>
  <c r="E2472" i="5"/>
  <c r="X2472" i="5" s="1"/>
  <c r="V2473" i="5"/>
  <c r="E2473" i="5" s="1"/>
  <c r="X2473" i="5" s="1"/>
  <c r="V2474" i="5"/>
  <c r="E2474" i="5" s="1"/>
  <c r="X2474" i="5" s="1"/>
  <c r="V2475" i="5"/>
  <c r="E2475" i="5"/>
  <c r="X2475" i="5" s="1"/>
  <c r="V2476" i="5"/>
  <c r="E2476" i="5" s="1"/>
  <c r="X2476" i="5" s="1"/>
  <c r="V2477" i="5"/>
  <c r="E2477" i="5" s="1"/>
  <c r="X2477" i="5" s="1"/>
  <c r="V2478" i="5"/>
  <c r="E2478" i="5"/>
  <c r="X2478" i="5" s="1"/>
  <c r="V2479" i="5"/>
  <c r="E2479" i="5" s="1"/>
  <c r="X2479" i="5" s="1"/>
  <c r="V2480" i="5"/>
  <c r="E2480" i="5" s="1"/>
  <c r="X2480" i="5" s="1"/>
  <c r="V2481" i="5"/>
  <c r="E2481" i="5"/>
  <c r="V2482" i="5"/>
  <c r="E2482" i="5" s="1"/>
  <c r="X2482" i="5" s="1"/>
  <c r="V2483" i="5"/>
  <c r="E2483" i="5" s="1"/>
  <c r="X2483" i="5" s="1"/>
  <c r="V2484" i="5"/>
  <c r="E2484" i="5"/>
  <c r="X2484" i="5" s="1"/>
  <c r="V2485" i="5"/>
  <c r="E2485" i="5" s="1"/>
  <c r="X2485" i="5" s="1"/>
  <c r="V2486" i="5"/>
  <c r="E2486" i="5" s="1"/>
  <c r="X2486" i="5" s="1"/>
  <c r="V2487" i="5"/>
  <c r="E2487" i="5"/>
  <c r="V2488" i="5"/>
  <c r="E2488" i="5" s="1"/>
  <c r="X2488" i="5" s="1"/>
  <c r="V2489" i="5"/>
  <c r="E2489" i="5" s="1"/>
  <c r="X2489" i="5" s="1"/>
  <c r="V2490" i="5"/>
  <c r="E2490" i="5"/>
  <c r="X2490" i="5" s="1"/>
  <c r="V2491" i="5"/>
  <c r="E2491" i="5" s="1"/>
  <c r="X2491" i="5" s="1"/>
  <c r="V2492" i="5"/>
  <c r="E2492" i="5" s="1"/>
  <c r="X2492" i="5" s="1"/>
  <c r="V2493" i="5"/>
  <c r="E2493" i="5"/>
  <c r="V2494" i="5"/>
  <c r="E2494" i="5" s="1"/>
  <c r="V2495" i="5"/>
  <c r="E2495" i="5" s="1"/>
  <c r="V2496" i="5"/>
  <c r="E2496" i="5"/>
  <c r="V2497" i="5"/>
  <c r="E2497" i="5" s="1"/>
  <c r="V2498" i="5"/>
  <c r="E2498" i="5" s="1"/>
  <c r="V2499" i="5"/>
  <c r="E2499" i="5"/>
  <c r="V2500" i="5"/>
  <c r="E2500" i="5" s="1"/>
  <c r="V2501" i="5"/>
  <c r="E2501" i="5" s="1"/>
  <c r="V2502" i="5"/>
  <c r="E2502" i="5"/>
  <c r="V2503" i="5"/>
  <c r="E2503" i="5" s="1"/>
  <c r="V2504" i="5"/>
  <c r="E2504" i="5" s="1"/>
  <c r="X2504" i="5" s="1"/>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c r="B55" i="6"/>
  <c r="G55" i="6" s="1"/>
  <c r="B54" i="6"/>
  <c r="G54" i="6" s="1"/>
  <c r="B17" i="6"/>
  <c r="F22" i="6" s="1"/>
  <c r="B16" i="6"/>
  <c r="B15" i="6"/>
  <c r="B14" i="6"/>
  <c r="G14" i="6" s="1"/>
  <c r="H14" i="6" s="1"/>
  <c r="H13" i="6"/>
  <c r="B12" i="6"/>
  <c r="G12" i="6" s="1"/>
  <c r="H12" i="6" s="1"/>
  <c r="D12" i="6" s="1"/>
  <c r="B11" i="6"/>
  <c r="G11" i="6"/>
  <c r="H11" i="6"/>
  <c r="D11" i="6" s="1"/>
  <c r="G9" i="6"/>
  <c r="H9" i="6" s="1"/>
  <c r="D9" i="6" s="1"/>
  <c r="B8" i="6"/>
  <c r="G8" i="6" s="1"/>
  <c r="H8" i="6" s="1"/>
  <c r="D8" i="6" s="1"/>
  <c r="B7" i="6"/>
  <c r="G7" i="6" s="1"/>
  <c r="H7" i="6" s="1"/>
  <c r="D7" i="6" s="1"/>
  <c r="B6" i="6"/>
  <c r="G6" i="6"/>
  <c r="B5" i="6"/>
  <c r="F6" i="6" s="1"/>
  <c r="H6" i="6" s="1"/>
  <c r="D6" i="6" s="1"/>
  <c r="B4" i="6"/>
  <c r="G4" i="6"/>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X213" i="5"/>
  <c r="R205" i="5"/>
  <c r="I202" i="5"/>
  <c r="J187" i="5"/>
  <c r="I186" i="5"/>
  <c r="R185" i="5"/>
  <c r="H179" i="5"/>
  <c r="I174" i="5"/>
  <c r="I171" i="5"/>
  <c r="I170" i="5"/>
  <c r="J167" i="5"/>
  <c r="H166" i="5"/>
  <c r="I162" i="5"/>
  <c r="I158" i="5"/>
  <c r="R157" i="5"/>
  <c r="I154" i="5"/>
  <c r="R153" i="5"/>
  <c r="F145" i="5"/>
  <c r="I142" i="5"/>
  <c r="R141" i="5"/>
  <c r="I138" i="5"/>
  <c r="R137" i="5"/>
  <c r="B90" i="4"/>
  <c r="H67" i="4"/>
  <c r="P47" i="4"/>
  <c r="P46" i="4"/>
  <c r="P45" i="4"/>
  <c r="P44" i="4"/>
  <c r="P43" i="4"/>
  <c r="Q43" i="4" s="1"/>
  <c r="P41" i="4"/>
  <c r="P40" i="4"/>
  <c r="P39" i="4"/>
  <c r="P38" i="4"/>
  <c r="P37" i="4"/>
  <c r="Q37" i="4" s="1"/>
  <c r="P35" i="4"/>
  <c r="P34" i="4"/>
  <c r="P33" i="4"/>
  <c r="P32" i="4"/>
  <c r="P31" i="4"/>
  <c r="Q31" i="4" s="1"/>
  <c r="P29" i="4"/>
  <c r="P28" i="4"/>
  <c r="P27" i="4"/>
  <c r="P26" i="4"/>
  <c r="D11" i="4"/>
  <c r="A5" i="4"/>
  <c r="Q4" i="5"/>
  <c r="S213"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I764" i="5"/>
  <c r="I2158" i="5"/>
  <c r="AB364" i="5"/>
  <c r="R488" i="5"/>
  <c r="H1178" i="5"/>
  <c r="J1218" i="5"/>
  <c r="J1250" i="5"/>
  <c r="AB1312" i="5"/>
  <c r="F2013" i="5"/>
  <c r="AB2065" i="5"/>
  <c r="AB2152" i="5"/>
  <c r="H2474" i="5"/>
  <c r="X171"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R780" i="5"/>
  <c r="I780"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X170"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AB895" i="5"/>
  <c r="S895" i="5"/>
  <c r="AB1863" i="5"/>
  <c r="S1863" i="5"/>
  <c r="R189" i="5"/>
  <c r="AB210" i="5"/>
  <c r="R225" i="5"/>
  <c r="F225" i="5"/>
  <c r="X225" i="5"/>
  <c r="F309" i="5"/>
  <c r="F357" i="5"/>
  <c r="R463" i="5"/>
  <c r="F586" i="5"/>
  <c r="I714" i="5"/>
  <c r="J714" i="5"/>
  <c r="S738" i="5"/>
  <c r="AB170" i="5"/>
  <c r="X452" i="5"/>
  <c r="H452" i="5"/>
  <c r="F452" i="5"/>
  <c r="S1497" i="5"/>
  <c r="H147" i="5"/>
  <c r="I147" i="5"/>
  <c r="F147" i="5"/>
  <c r="R237" i="5"/>
  <c r="F237" i="5"/>
  <c r="X237" i="5"/>
  <c r="J262" i="5"/>
  <c r="AB262" i="5"/>
  <c r="AB298" i="5"/>
  <c r="F451" i="5"/>
  <c r="R453" i="5"/>
  <c r="J453" i="5"/>
  <c r="H453" i="5"/>
  <c r="F453" i="5"/>
  <c r="AB1447" i="5"/>
  <c r="S1447" i="5"/>
  <c r="H167" i="5"/>
  <c r="R167" i="5"/>
  <c r="H187" i="5"/>
  <c r="R187" i="5"/>
  <c r="I187" i="5"/>
  <c r="I275" i="5"/>
  <c r="F275" i="5"/>
  <c r="I361" i="5"/>
  <c r="J361" i="5"/>
  <c r="H361" i="5"/>
  <c r="F361" i="5"/>
  <c r="I479" i="5"/>
  <c r="H479" i="5"/>
  <c r="F574" i="5"/>
  <c r="S641" i="5"/>
  <c r="H171" i="5"/>
  <c r="R171" i="5"/>
  <c r="J171" i="5"/>
  <c r="I194" i="5"/>
  <c r="F468" i="5"/>
  <c r="R562" i="5"/>
  <c r="I1848" i="5"/>
  <c r="H1848" i="5"/>
  <c r="AB166" i="5"/>
  <c r="I198" i="5"/>
  <c r="H198" i="5"/>
  <c r="R201" i="5"/>
  <c r="R245" i="5"/>
  <c r="I461" i="5"/>
  <c r="F461" i="5"/>
  <c r="J552" i="5"/>
  <c r="H552" i="5"/>
  <c r="AB178" i="5"/>
  <c r="R299" i="5"/>
  <c r="J299" i="5"/>
  <c r="X392" i="5"/>
  <c r="I392" i="5"/>
  <c r="H392" i="5"/>
  <c r="AB150" i="5"/>
  <c r="AB186" i="5"/>
  <c r="F372" i="5"/>
  <c r="I372" i="5"/>
  <c r="H372" i="5"/>
  <c r="F392" i="5"/>
  <c r="R401" i="5"/>
  <c r="J401" i="5"/>
  <c r="F455" i="5"/>
  <c r="I507" i="5"/>
  <c r="F507" i="5"/>
  <c r="AB230" i="5"/>
  <c r="AB251" i="5"/>
  <c r="AB267" i="5"/>
  <c r="I376" i="5"/>
  <c r="AB453" i="5"/>
  <c r="AB454" i="5"/>
  <c r="AB472" i="5"/>
  <c r="I527" i="5"/>
  <c r="I543" i="5"/>
  <c r="X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X807" i="5"/>
  <c r="S835" i="5"/>
  <c r="S841" i="5"/>
  <c r="S862" i="5"/>
  <c r="S864" i="5"/>
  <c r="S873" i="5"/>
  <c r="F889" i="5"/>
  <c r="AB898" i="5"/>
  <c r="S931" i="5"/>
  <c r="S936" i="5"/>
  <c r="AB946" i="5"/>
  <c r="S988" i="5"/>
  <c r="S1074" i="5"/>
  <c r="S1084" i="5"/>
  <c r="S1096" i="5"/>
  <c r="H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X1917" i="5"/>
  <c r="AB1923" i="5"/>
  <c r="S1923" i="5"/>
  <c r="S2026" i="5"/>
  <c r="AB1050" i="5"/>
  <c r="AB1131" i="5"/>
  <c r="AB1194" i="5"/>
  <c r="S1209" i="5"/>
  <c r="X1245"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X2037" i="5"/>
  <c r="J2037" i="5"/>
  <c r="S2206" i="5"/>
  <c r="AB2236" i="5"/>
  <c r="S2236" i="5"/>
  <c r="AB1209" i="5"/>
  <c r="S1277" i="5"/>
  <c r="J1524" i="5"/>
  <c r="R1524"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X1953"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X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X2001"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F169" i="5"/>
  <c r="R169" i="5"/>
  <c r="H195" i="5"/>
  <c r="F195" i="5"/>
  <c r="X195" i="5"/>
  <c r="R195" i="5"/>
  <c r="I195" i="5"/>
  <c r="J195" i="5"/>
  <c r="H139" i="5"/>
  <c r="R139" i="5"/>
  <c r="J139" i="5"/>
  <c r="I139" i="5"/>
  <c r="F139" i="5"/>
  <c r="F193" i="5"/>
  <c r="H227" i="5"/>
  <c r="R227" i="5"/>
  <c r="F227" i="5"/>
  <c r="J227" i="5"/>
  <c r="I227" i="5"/>
  <c r="H143" i="5"/>
  <c r="R143" i="5"/>
  <c r="J143" i="5"/>
  <c r="F143" i="5"/>
  <c r="I143" i="5"/>
  <c r="F177" i="5"/>
  <c r="X177" i="5"/>
  <c r="R177" i="5"/>
  <c r="H183" i="5"/>
  <c r="F183" i="5"/>
  <c r="X183" i="5"/>
  <c r="I183" i="5"/>
  <c r="R183" i="5"/>
  <c r="J183" i="5"/>
  <c r="R241" i="5"/>
  <c r="F241" i="5"/>
  <c r="H247" i="5"/>
  <c r="I247" i="5"/>
  <c r="F247" i="5"/>
  <c r="R247" i="5"/>
  <c r="J247" i="5"/>
  <c r="H259" i="5"/>
  <c r="R259" i="5"/>
  <c r="J259" i="5"/>
  <c r="I259" i="5"/>
  <c r="F259" i="5"/>
  <c r="F173" i="5"/>
  <c r="R173" i="5"/>
  <c r="H135" i="5"/>
  <c r="F135" i="5"/>
  <c r="R135" i="5"/>
  <c r="J135" i="5"/>
  <c r="I135" i="5"/>
  <c r="X135" i="5"/>
  <c r="H159" i="5"/>
  <c r="X159" i="5"/>
  <c r="R159" i="5"/>
  <c r="J159" i="5"/>
  <c r="I159" i="5"/>
  <c r="F159" i="5"/>
  <c r="I373" i="5"/>
  <c r="R373" i="5"/>
  <c r="J373" i="5"/>
  <c r="H373" i="5"/>
  <c r="F373" i="5"/>
  <c r="H199" i="5"/>
  <c r="R199" i="5"/>
  <c r="J199" i="5"/>
  <c r="I199" i="5"/>
  <c r="F199" i="5"/>
  <c r="R197" i="5"/>
  <c r="F197" i="5"/>
  <c r="H223" i="5"/>
  <c r="R223" i="5"/>
  <c r="J223" i="5"/>
  <c r="F223" i="5"/>
  <c r="I223" i="5"/>
  <c r="R229" i="5"/>
  <c r="F229" i="5"/>
  <c r="R337" i="5"/>
  <c r="J337" i="5"/>
  <c r="H337" i="5"/>
  <c r="F337" i="5"/>
  <c r="H155" i="5"/>
  <c r="R155" i="5"/>
  <c r="J155" i="5"/>
  <c r="I155" i="5"/>
  <c r="F155" i="5"/>
  <c r="H203" i="5"/>
  <c r="R203" i="5"/>
  <c r="J203" i="5"/>
  <c r="I203" i="5"/>
  <c r="F203" i="5"/>
  <c r="R249" i="5"/>
  <c r="F249" i="5"/>
  <c r="AB140" i="5"/>
  <c r="AB156" i="5"/>
  <c r="AB160" i="5"/>
  <c r="R179" i="5"/>
  <c r="AB204" i="5"/>
  <c r="AB211" i="5"/>
  <c r="R231" i="5"/>
  <c r="H267" i="5"/>
  <c r="R267" i="5"/>
  <c r="J267" i="5"/>
  <c r="F267" i="5"/>
  <c r="R289" i="5"/>
  <c r="F289" i="5"/>
  <c r="H295" i="5"/>
  <c r="F295" i="5"/>
  <c r="R295" i="5"/>
  <c r="J321" i="5"/>
  <c r="H321" i="5"/>
  <c r="F321" i="5"/>
  <c r="I347" i="5"/>
  <c r="F347" i="5"/>
  <c r="R360" i="5"/>
  <c r="F360" i="5"/>
  <c r="X404" i="5"/>
  <c r="R404" i="5"/>
  <c r="I404" i="5"/>
  <c r="I437" i="5"/>
  <c r="R437" i="5"/>
  <c r="J437" i="5"/>
  <c r="H437" i="5"/>
  <c r="R444" i="5"/>
  <c r="I444" i="5"/>
  <c r="H444" i="5"/>
  <c r="I448" i="5"/>
  <c r="H448" i="5"/>
  <c r="F448" i="5"/>
  <c r="AB455" i="5"/>
  <c r="I457" i="5"/>
  <c r="R457" i="5"/>
  <c r="J457" i="5"/>
  <c r="F457" i="5"/>
  <c r="J492" i="5"/>
  <c r="H492" i="5"/>
  <c r="R492" i="5"/>
  <c r="X548" i="5"/>
  <c r="J548" i="5"/>
  <c r="H548" i="5"/>
  <c r="F548" i="5"/>
  <c r="R693" i="5"/>
  <c r="J693" i="5"/>
  <c r="H693" i="5"/>
  <c r="R699" i="5"/>
  <c r="H699" i="5"/>
  <c r="R704" i="5"/>
  <c r="H704"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X428" i="5"/>
  <c r="R428" i="5"/>
  <c r="I428" i="5"/>
  <c r="H428" i="5"/>
  <c r="I432" i="5"/>
  <c r="H432" i="5"/>
  <c r="F432" i="5"/>
  <c r="F437" i="5"/>
  <c r="R620" i="5"/>
  <c r="J620" i="5"/>
  <c r="F620" i="5"/>
  <c r="AB307" i="5"/>
  <c r="I341" i="5"/>
  <c r="R341" i="5"/>
  <c r="J341" i="5"/>
  <c r="H341" i="5"/>
  <c r="F341" i="5"/>
  <c r="I397" i="5"/>
  <c r="R397" i="5"/>
  <c r="J397" i="5"/>
  <c r="H397" i="5"/>
  <c r="F397"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X219" i="5"/>
  <c r="AB290" i="5"/>
  <c r="I349" i="5"/>
  <c r="J349" i="5"/>
  <c r="H349" i="5"/>
  <c r="F349" i="5"/>
  <c r="I381" i="5"/>
  <c r="J381" i="5"/>
  <c r="H381" i="5"/>
  <c r="F381" i="5"/>
  <c r="I408" i="5"/>
  <c r="H408" i="5"/>
  <c r="F408" i="5"/>
  <c r="I425" i="5"/>
  <c r="J425" i="5"/>
  <c r="H425" i="5"/>
  <c r="F425" i="5"/>
  <c r="AB146" i="5"/>
  <c r="R147" i="5"/>
  <c r="AB172" i="5"/>
  <c r="F179" i="5"/>
  <c r="AB188" i="5"/>
  <c r="AB192" i="5"/>
  <c r="AB206" i="5"/>
  <c r="AB214" i="5"/>
  <c r="AB226"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R412" i="5"/>
  <c r="I412" i="5"/>
  <c r="H412" i="5"/>
  <c r="X416" i="5"/>
  <c r="I416" i="5"/>
  <c r="H416" i="5"/>
  <c r="F416" i="5"/>
  <c r="F421" i="5"/>
  <c r="I433" i="5"/>
  <c r="J433" i="5"/>
  <c r="H433" i="5"/>
  <c r="F433" i="5"/>
  <c r="I449" i="5"/>
  <c r="R449" i="5"/>
  <c r="J449" i="5"/>
  <c r="H449" i="5"/>
  <c r="F449" i="5"/>
  <c r="AB471" i="5"/>
  <c r="AB477" i="5"/>
  <c r="AB529" i="5"/>
  <c r="R606" i="5"/>
  <c r="F606" i="5"/>
  <c r="J642" i="5"/>
  <c r="R642" i="5"/>
  <c r="F642" i="5"/>
  <c r="H844" i="5"/>
  <c r="J844" i="5"/>
  <c r="AB266" i="5"/>
  <c r="F137" i="5"/>
  <c r="F141" i="5"/>
  <c r="AB142" i="5"/>
  <c r="F167" i="5"/>
  <c r="AB198" i="5"/>
  <c r="F205" i="5"/>
  <c r="F213" i="5"/>
  <c r="F219" i="5"/>
  <c r="F231" i="5"/>
  <c r="F253" i="5"/>
  <c r="X255" i="5"/>
  <c r="X267"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X417" i="5"/>
  <c r="X429" i="5"/>
  <c r="F436" i="5"/>
  <c r="F456" i="5"/>
  <c r="H511" i="5"/>
  <c r="H523" i="5"/>
  <c r="F523" i="5"/>
  <c r="R566" i="5"/>
  <c r="F566" i="5"/>
  <c r="J638" i="5"/>
  <c r="R638" i="5"/>
  <c r="F638" i="5"/>
  <c r="I726" i="5"/>
  <c r="F726" i="5"/>
  <c r="I742" i="5"/>
  <c r="F742" i="5"/>
  <c r="AB322"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X424" i="5"/>
  <c r="I424" i="5"/>
  <c r="H424" i="5"/>
  <c r="F424" i="5"/>
  <c r="F429" i="5"/>
  <c r="I441" i="5"/>
  <c r="J441" i="5"/>
  <c r="H441" i="5"/>
  <c r="F441" i="5"/>
  <c r="X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X560" i="5"/>
  <c r="R560" i="5"/>
  <c r="J560" i="5"/>
  <c r="H560" i="5"/>
  <c r="AB563" i="5"/>
  <c r="R582" i="5"/>
  <c r="F582" i="5"/>
  <c r="R628" i="5"/>
  <c r="J628" i="5"/>
  <c r="F628" i="5"/>
  <c r="AB631" i="5"/>
  <c r="I694" i="5"/>
  <c r="J694" i="5"/>
  <c r="F694" i="5"/>
  <c r="J724" i="5"/>
  <c r="I724" i="5"/>
  <c r="F831" i="5"/>
  <c r="R831" i="5"/>
  <c r="H831" i="5"/>
  <c r="I453" i="5"/>
  <c r="X453" i="5"/>
  <c r="H512" i="5"/>
  <c r="R512" i="5"/>
  <c r="F512" i="5"/>
  <c r="R598" i="5"/>
  <c r="F598" i="5"/>
  <c r="R618" i="5"/>
  <c r="R691" i="5"/>
  <c r="H691" i="5"/>
  <c r="H814"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X393" i="5"/>
  <c r="AB413" i="5"/>
  <c r="AB421" i="5"/>
  <c r="AB429" i="5"/>
  <c r="AB437" i="5"/>
  <c r="AB445" i="5"/>
  <c r="I455" i="5"/>
  <c r="AB463" i="5"/>
  <c r="H491" i="5"/>
  <c r="F491" i="5"/>
  <c r="H495" i="5"/>
  <c r="X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X572" i="5"/>
  <c r="F572" i="5"/>
  <c r="R572" i="5"/>
  <c r="R610" i="5"/>
  <c r="F610" i="5"/>
  <c r="R622" i="5"/>
  <c r="F622" i="5"/>
  <c r="H632" i="5"/>
  <c r="AB635" i="5"/>
  <c r="S635" i="5"/>
  <c r="I654" i="5"/>
  <c r="R654" i="5"/>
  <c r="J654" i="5"/>
  <c r="F654" i="5"/>
  <c r="H757" i="5"/>
  <c r="R767" i="5"/>
  <c r="S821" i="5"/>
  <c r="J826" i="5"/>
  <c r="I826" i="5"/>
  <c r="F826" i="5"/>
  <c r="X1059"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X1034"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X878" i="5"/>
  <c r="R885" i="5"/>
  <c r="J885" i="5"/>
  <c r="F885" i="5"/>
  <c r="AB935" i="5"/>
  <c r="S935" i="5"/>
  <c r="R953" i="5"/>
  <c r="F953" i="5"/>
  <c r="S1004" i="5"/>
  <c r="AB1010" i="5"/>
  <c r="S1010" i="5"/>
  <c r="X1023"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X1047"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X999"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X1209"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X1119"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X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X1629" i="5"/>
  <c r="I1629" i="5"/>
  <c r="H1629" i="5"/>
  <c r="F1629" i="5"/>
  <c r="AB1639" i="5"/>
  <c r="S1639" i="5"/>
  <c r="S1652" i="5"/>
  <c r="AB1669" i="5"/>
  <c r="X168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X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X2025"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X2385" i="5"/>
  <c r="H2429" i="5"/>
  <c r="H2441" i="5"/>
  <c r="F2441" i="5"/>
  <c r="R2441" i="5"/>
  <c r="J2441" i="5"/>
  <c r="I2441" i="5"/>
  <c r="X245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37" i="5"/>
  <c r="AB147" i="5"/>
  <c r="AB169" i="5"/>
  <c r="F178" i="5"/>
  <c r="R178" i="5"/>
  <c r="J178" i="5"/>
  <c r="J181" i="5"/>
  <c r="I181" i="5"/>
  <c r="H181" i="5"/>
  <c r="J209" i="5"/>
  <c r="I209" i="5"/>
  <c r="H209" i="5"/>
  <c r="AB240" i="5"/>
  <c r="H270" i="5"/>
  <c r="F270" i="5"/>
  <c r="R270" i="5"/>
  <c r="J270" i="5"/>
  <c r="I270" i="5"/>
  <c r="R311" i="5"/>
  <c r="H311" i="5"/>
  <c r="I311" i="5"/>
  <c r="F311" i="5"/>
  <c r="J311"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R274" i="5"/>
  <c r="J274" i="5"/>
  <c r="I274" i="5"/>
  <c r="R323" i="5"/>
  <c r="H323" i="5"/>
  <c r="J323" i="5"/>
  <c r="I323" i="5"/>
  <c r="F323" i="5"/>
  <c r="AB360" i="5"/>
  <c r="R371" i="5"/>
  <c r="J371" i="5"/>
  <c r="H371" i="5"/>
  <c r="I371" i="5"/>
  <c r="F371" i="5"/>
  <c r="R383" i="5"/>
  <c r="J383" i="5"/>
  <c r="H383" i="5"/>
  <c r="I383" i="5"/>
  <c r="F383"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AB141" i="5"/>
  <c r="H146" i="5"/>
  <c r="F150" i="5"/>
  <c r="R150" i="5"/>
  <c r="J150" i="5"/>
  <c r="H138" i="5"/>
  <c r="X141"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AB145" i="5"/>
  <c r="R149" i="5"/>
  <c r="H150" i="5"/>
  <c r="X153"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X470" i="5"/>
  <c r="R470" i="5"/>
  <c r="J470" i="5"/>
  <c r="I494" i="5"/>
  <c r="H494" i="5"/>
  <c r="X494" i="5"/>
  <c r="R494" i="5"/>
  <c r="J494" i="5"/>
  <c r="F49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R343" i="5"/>
  <c r="J343" i="5"/>
  <c r="H343" i="5"/>
  <c r="J344" i="5"/>
  <c r="AB350" i="5"/>
  <c r="I368" i="5"/>
  <c r="AB373" i="5"/>
  <c r="J376" i="5"/>
  <c r="H380" i="5"/>
  <c r="AB382" i="5"/>
  <c r="AB385" i="5"/>
  <c r="R471" i="5"/>
  <c r="J471" i="5"/>
  <c r="I471" i="5"/>
  <c r="H471" i="5"/>
  <c r="F471" i="5"/>
  <c r="X471" i="5"/>
  <c r="R499" i="5"/>
  <c r="J499" i="5"/>
  <c r="I499" i="5"/>
  <c r="H499" i="5"/>
  <c r="F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X519" i="5"/>
  <c r="F540" i="5"/>
  <c r="R547" i="5"/>
  <c r="J547" i="5"/>
  <c r="AB553" i="5"/>
  <c r="AB572" i="5"/>
  <c r="AB582" i="5"/>
  <c r="AB585" i="5"/>
  <c r="AB596" i="5"/>
  <c r="AB597" i="5"/>
  <c r="H706" i="5"/>
  <c r="R706" i="5"/>
  <c r="J706" i="5"/>
  <c r="I706" i="5"/>
  <c r="F706" i="5"/>
  <c r="AB478" i="5"/>
  <c r="AB483" i="5"/>
  <c r="I484" i="5"/>
  <c r="AB494" i="5"/>
  <c r="AB499" i="5"/>
  <c r="X500"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I480" i="5"/>
  <c r="J482" i="5"/>
  <c r="AB484" i="5"/>
  <c r="AB490" i="5"/>
  <c r="AB495" i="5"/>
  <c r="J498" i="5"/>
  <c r="AB500" i="5"/>
  <c r="AB506" i="5"/>
  <c r="AB511" i="5"/>
  <c r="X512"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X476"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X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X722" i="5"/>
  <c r="J723" i="5"/>
  <c r="I723" i="5"/>
  <c r="F723" i="5"/>
  <c r="X723" i="5"/>
  <c r="H726" i="5"/>
  <c r="R726" i="5"/>
  <c r="AB727" i="5"/>
  <c r="R728" i="5"/>
  <c r="H728" i="5"/>
  <c r="S731" i="5"/>
  <c r="H735" i="5"/>
  <c r="J739" i="5"/>
  <c r="I739" i="5"/>
  <c r="F739" i="5"/>
  <c r="H742" i="5"/>
  <c r="R742" i="5"/>
  <c r="AB743" i="5"/>
  <c r="R744" i="5"/>
  <c r="H744" i="5"/>
  <c r="S747" i="5"/>
  <c r="S757" i="5"/>
  <c r="AB759" i="5"/>
  <c r="H765" i="5"/>
  <c r="F765" i="5"/>
  <c r="X765" i="5"/>
  <c r="J765" i="5"/>
  <c r="I765" i="5"/>
  <c r="J771" i="5"/>
  <c r="I771" i="5"/>
  <c r="H771" i="5"/>
  <c r="F771" i="5"/>
  <c r="X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X626"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X741" i="5"/>
  <c r="J741" i="5"/>
  <c r="I741" i="5"/>
  <c r="AB745" i="5"/>
  <c r="S749" i="5"/>
  <c r="J759" i="5"/>
  <c r="I759" i="5"/>
  <c r="H759" i="5"/>
  <c r="F759" i="5"/>
  <c r="X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X681" i="5"/>
  <c r="I681" i="5"/>
  <c r="J683" i="5"/>
  <c r="I683" i="5"/>
  <c r="AB687" i="5"/>
  <c r="F697" i="5"/>
  <c r="I697" i="5"/>
  <c r="J699" i="5"/>
  <c r="I699" i="5"/>
  <c r="X699" i="5"/>
  <c r="AB703" i="5"/>
  <c r="F708" i="5"/>
  <c r="J711" i="5"/>
  <c r="I711" i="5"/>
  <c r="F711" i="5"/>
  <c r="X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X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X746" i="5"/>
  <c r="J747" i="5"/>
  <c r="I747" i="5"/>
  <c r="F747" i="5"/>
  <c r="X747" i="5"/>
  <c r="F753" i="5"/>
  <c r="X753" i="5"/>
  <c r="J753" i="5"/>
  <c r="I753" i="5"/>
  <c r="J755" i="5"/>
  <c r="I755" i="5"/>
  <c r="H755" i="5"/>
  <c r="F755" i="5"/>
  <c r="F756" i="5"/>
  <c r="J763" i="5"/>
  <c r="I763" i="5"/>
  <c r="H763" i="5"/>
  <c r="F763" i="5"/>
  <c r="R769" i="5"/>
  <c r="H773" i="5"/>
  <c r="F773" i="5"/>
  <c r="J773" i="5"/>
  <c r="I773" i="5"/>
  <c r="J779" i="5"/>
  <c r="I779" i="5"/>
  <c r="H779" i="5"/>
  <c r="F779" i="5"/>
  <c r="R785" i="5"/>
  <c r="H789" i="5"/>
  <c r="F789" i="5"/>
  <c r="X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X704"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I689" i="5"/>
  <c r="J691" i="5"/>
  <c r="I691" i="5"/>
  <c r="F704" i="5"/>
  <c r="F705" i="5"/>
  <c r="X705" i="5"/>
  <c r="I705" i="5"/>
  <c r="AB707" i="5"/>
  <c r="R708" i="5"/>
  <c r="H708" i="5"/>
  <c r="R713" i="5"/>
  <c r="J719" i="5"/>
  <c r="I719" i="5"/>
  <c r="F719" i="5"/>
  <c r="H722" i="5"/>
  <c r="R722" i="5"/>
  <c r="AB723" i="5"/>
  <c r="R724" i="5"/>
  <c r="H724" i="5"/>
  <c r="R729" i="5"/>
  <c r="J735" i="5"/>
  <c r="I735" i="5"/>
  <c r="F735" i="5"/>
  <c r="X735" i="5"/>
  <c r="AB739" i="5"/>
  <c r="R740" i="5"/>
  <c r="H740" i="5"/>
  <c r="R745" i="5"/>
  <c r="J751" i="5"/>
  <c r="I751" i="5"/>
  <c r="H751" i="5"/>
  <c r="F751" i="5"/>
  <c r="H761" i="5"/>
  <c r="F761" i="5"/>
  <c r="J761" i="5"/>
  <c r="I761" i="5"/>
  <c r="H777" i="5"/>
  <c r="F777" i="5"/>
  <c r="X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X843" i="5"/>
  <c r="R844" i="5"/>
  <c r="I844" i="5"/>
  <c r="J851" i="5"/>
  <c r="S865" i="5"/>
  <c r="AB868" i="5"/>
  <c r="AB876" i="5"/>
  <c r="AB877" i="5"/>
  <c r="AB880" i="5"/>
  <c r="S893" i="5"/>
  <c r="R899" i="5"/>
  <c r="I899" i="5"/>
  <c r="F899" i="5"/>
  <c r="H899" i="5"/>
  <c r="I909" i="5"/>
  <c r="X909" i="5"/>
  <c r="J909" i="5"/>
  <c r="H909" i="5"/>
  <c r="F909" i="5"/>
  <c r="R909" i="5"/>
  <c r="AB924" i="5"/>
  <c r="S929" i="5"/>
  <c r="AB953" i="5"/>
  <c r="S953" i="5"/>
  <c r="R994" i="5"/>
  <c r="J994" i="5"/>
  <c r="I994" i="5"/>
  <c r="H994" i="5"/>
  <c r="F994" i="5"/>
  <c r="AB1045" i="5"/>
  <c r="S1045" i="5"/>
  <c r="J819" i="5"/>
  <c r="X819" i="5"/>
  <c r="AB884" i="5"/>
  <c r="AB892" i="5"/>
  <c r="R906" i="5"/>
  <c r="I906" i="5"/>
  <c r="H906" i="5"/>
  <c r="X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X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X855"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X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X825" i="5"/>
  <c r="R825" i="5"/>
  <c r="I825" i="5"/>
  <c r="I838" i="5"/>
  <c r="H838" i="5"/>
  <c r="R838" i="5"/>
  <c r="I846" i="5"/>
  <c r="H846" i="5"/>
  <c r="R846" i="5"/>
  <c r="F857" i="5"/>
  <c r="I873" i="5"/>
  <c r="X873" i="5"/>
  <c r="R873" i="5"/>
  <c r="H873" i="5"/>
  <c r="J877" i="5"/>
  <c r="I893" i="5"/>
  <c r="H893" i="5"/>
  <c r="F893" i="5"/>
  <c r="R893" i="5"/>
  <c r="J905" i="5"/>
  <c r="R908" i="5"/>
  <c r="J908" i="5"/>
  <c r="I908" i="5"/>
  <c r="H908" i="5"/>
  <c r="F908" i="5"/>
  <c r="R920" i="5"/>
  <c r="H920" i="5"/>
  <c r="F920" i="5"/>
  <c r="I920" i="5"/>
  <c r="F922" i="5"/>
  <c r="R936" i="5"/>
  <c r="H936" i="5"/>
  <c r="J936" i="5"/>
  <c r="I936" i="5"/>
  <c r="F936" i="5"/>
  <c r="X963" i="5"/>
  <c r="R963" i="5"/>
  <c r="I963" i="5"/>
  <c r="J963" i="5"/>
  <c r="H963" i="5"/>
  <c r="F963" i="5"/>
  <c r="J1101" i="5"/>
  <c r="I1101" i="5"/>
  <c r="H1101" i="5"/>
  <c r="F1101" i="5"/>
  <c r="R1101" i="5"/>
  <c r="I865" i="5"/>
  <c r="I881" i="5"/>
  <c r="I897" i="5"/>
  <c r="X897" i="5"/>
  <c r="I913" i="5"/>
  <c r="AB934" i="5"/>
  <c r="X951" i="5"/>
  <c r="R951" i="5"/>
  <c r="I951" i="5"/>
  <c r="F959" i="5"/>
  <c r="R975" i="5"/>
  <c r="I975" i="5"/>
  <c r="AB997" i="5"/>
  <c r="X1014"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X1010" i="5"/>
  <c r="J1029" i="5"/>
  <c r="I1029" i="5"/>
  <c r="H1029" i="5"/>
  <c r="X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X933" i="5"/>
  <c r="S945" i="5"/>
  <c r="I953" i="5"/>
  <c r="H953" i="5"/>
  <c r="R954" i="5"/>
  <c r="J954" i="5"/>
  <c r="I954" i="5"/>
  <c r="R955" i="5"/>
  <c r="I955" i="5"/>
  <c r="J955" i="5"/>
  <c r="J1001" i="5"/>
  <c r="I1001" i="5"/>
  <c r="H1001" i="5"/>
  <c r="R1001" i="5"/>
  <c r="J1013" i="5"/>
  <c r="I1013" i="5"/>
  <c r="H1013" i="5"/>
  <c r="F1013" i="5"/>
  <c r="AB1036" i="5"/>
  <c r="J1041" i="5"/>
  <c r="I1041" i="5"/>
  <c r="H1041" i="5"/>
  <c r="X1041" i="5"/>
  <c r="R1041" i="5"/>
  <c r="F1041" i="5"/>
  <c r="AB1052" i="5"/>
  <c r="J1057" i="5"/>
  <c r="I1057" i="5"/>
  <c r="H1057" i="5"/>
  <c r="R1057" i="5"/>
  <c r="F1057" i="5"/>
  <c r="AB1068" i="5"/>
  <c r="J1073" i="5"/>
  <c r="I1073" i="5"/>
  <c r="H1073" i="5"/>
  <c r="R1073" i="5"/>
  <c r="F1073" i="5"/>
  <c r="AB1084" i="5"/>
  <c r="J1089" i="5"/>
  <c r="I1089" i="5"/>
  <c r="H1089" i="5"/>
  <c r="X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X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X1184" i="5"/>
  <c r="H1184" i="5"/>
  <c r="R1221" i="5"/>
  <c r="J1221" i="5"/>
  <c r="I1221" i="5"/>
  <c r="AB1240" i="5"/>
  <c r="S1240"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X1389"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X1200" i="5"/>
  <c r="J1208" i="5"/>
  <c r="I1208" i="5"/>
  <c r="F1208" i="5"/>
  <c r="X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X1288" i="5"/>
  <c r="R1296" i="5"/>
  <c r="J1296" i="5"/>
  <c r="I1296" i="5"/>
  <c r="F1296" i="5"/>
  <c r="R1300" i="5"/>
  <c r="J1300" i="5"/>
  <c r="I1300" i="5"/>
  <c r="F1300" i="5"/>
  <c r="R1312" i="5"/>
  <c r="J1312" i="5"/>
  <c r="I1312" i="5"/>
  <c r="F1312" i="5"/>
  <c r="R1316" i="5"/>
  <c r="J1316" i="5"/>
  <c r="I1316" i="5"/>
  <c r="F1316" i="5"/>
  <c r="X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X1149"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X1077" i="5"/>
  <c r="R1078" i="5"/>
  <c r="J1078" i="5"/>
  <c r="I1078" i="5"/>
  <c r="J1093" i="5"/>
  <c r="I1093" i="5"/>
  <c r="H1093" i="5"/>
  <c r="R1094" i="5"/>
  <c r="J1094" i="5"/>
  <c r="I1094" i="5"/>
  <c r="J1109" i="5"/>
  <c r="I1109" i="5"/>
  <c r="H1109" i="5"/>
  <c r="R1110" i="5"/>
  <c r="J1125" i="5"/>
  <c r="I1125" i="5"/>
  <c r="H1125" i="5"/>
  <c r="X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X1353"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X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X1458" i="5"/>
  <c r="F1458" i="5"/>
  <c r="J1469" i="5"/>
  <c r="H1469" i="5"/>
  <c r="R1469" i="5"/>
  <c r="AB1484" i="5"/>
  <c r="AB1489" i="5"/>
  <c r="F1503" i="5"/>
  <c r="R1503" i="5"/>
  <c r="H1503" i="5"/>
  <c r="X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X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X1257" i="5"/>
  <c r="R1257" i="5"/>
  <c r="R1261" i="5"/>
  <c r="R1265" i="5"/>
  <c r="X1269" i="5"/>
  <c r="R1269" i="5"/>
  <c r="R1273" i="5"/>
  <c r="R1277" i="5"/>
  <c r="X1281" i="5"/>
  <c r="R1281" i="5"/>
  <c r="R1289" i="5"/>
  <c r="X1293" i="5"/>
  <c r="R1293" i="5"/>
  <c r="R1301" i="5"/>
  <c r="X1305"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X1395" i="5"/>
  <c r="F1395" i="5"/>
  <c r="S1426" i="5"/>
  <c r="AB1441" i="5"/>
  <c r="S1441" i="5"/>
  <c r="J1442" i="5"/>
  <c r="I1442" i="5"/>
  <c r="X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X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X1514" i="5"/>
  <c r="J1514" i="5"/>
  <c r="I1514" i="5"/>
  <c r="R1514" i="5"/>
  <c r="H1514" i="5"/>
  <c r="F1519" i="5"/>
  <c r="R1519" i="5"/>
  <c r="H1519" i="5"/>
  <c r="F1543" i="5"/>
  <c r="R1543" i="5"/>
  <c r="J1543" i="5"/>
  <c r="I1543" i="5"/>
  <c r="S1341" i="5"/>
  <c r="I1349" i="5"/>
  <c r="AB1359" i="5"/>
  <c r="AB1364" i="5"/>
  <c r="X1365"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J1490" i="5"/>
  <c r="I1490" i="5"/>
  <c r="I1504" i="5"/>
  <c r="H1504" i="5"/>
  <c r="F1504" i="5"/>
  <c r="F1507" i="5"/>
  <c r="R1507" i="5"/>
  <c r="AB1508" i="5"/>
  <c r="S1514" i="5"/>
  <c r="AB1514" i="5"/>
  <c r="X1522"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X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X1406" i="5"/>
  <c r="AB1411" i="5"/>
  <c r="X1419" i="5"/>
  <c r="AB1419" i="5"/>
  <c r="J1423" i="5"/>
  <c r="AB1427" i="5"/>
  <c r="J1431" i="5"/>
  <c r="AB1435" i="5"/>
  <c r="J1439" i="5"/>
  <c r="R1448" i="5"/>
  <c r="R1449" i="5"/>
  <c r="F1451" i="5"/>
  <c r="R1451" i="5"/>
  <c r="H1454" i="5"/>
  <c r="X1455" i="5"/>
  <c r="AB1460" i="5"/>
  <c r="AB1461" i="5"/>
  <c r="J1466" i="5"/>
  <c r="I1466" i="5"/>
  <c r="I1467" i="5"/>
  <c r="R1480" i="5"/>
  <c r="X1491" i="5"/>
  <c r="I1492" i="5"/>
  <c r="H1492" i="5"/>
  <c r="F1492" i="5"/>
  <c r="F1495" i="5"/>
  <c r="R1495" i="5"/>
  <c r="AB1496" i="5"/>
  <c r="AB1501" i="5"/>
  <c r="S1502" i="5"/>
  <c r="AB1502" i="5"/>
  <c r="S1508" i="5"/>
  <c r="J1511" i="5"/>
  <c r="I1524" i="5"/>
  <c r="H1524" i="5"/>
  <c r="F1524" i="5"/>
  <c r="F1527" i="5"/>
  <c r="R1527" i="5"/>
  <c r="AB1528" i="5"/>
  <c r="AB1533" i="5"/>
  <c r="S1534" i="5"/>
  <c r="AB1534" i="5"/>
  <c r="F1538" i="5"/>
  <c r="F1539" i="5"/>
  <c r="X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X1720"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X1557" i="5"/>
  <c r="R1557" i="5"/>
  <c r="J1557" i="5"/>
  <c r="R1561" i="5"/>
  <c r="J1561" i="5"/>
  <c r="R1565" i="5"/>
  <c r="J1565" i="5"/>
  <c r="R1569" i="5"/>
  <c r="J1569" i="5"/>
  <c r="R1573" i="5"/>
  <c r="J1573" i="5"/>
  <c r="R1577" i="5"/>
  <c r="X1581" i="5"/>
  <c r="R1581" i="5"/>
  <c r="J1581" i="5"/>
  <c r="R1585" i="5"/>
  <c r="J1585" i="5"/>
  <c r="R1589" i="5"/>
  <c r="J1589" i="5"/>
  <c r="R1597" i="5"/>
  <c r="J1597" i="5"/>
  <c r="R1601" i="5"/>
  <c r="J1601" i="5"/>
  <c r="X1605" i="5"/>
  <c r="R1605" i="5"/>
  <c r="J1605" i="5"/>
  <c r="R1613" i="5"/>
  <c r="J1613" i="5"/>
  <c r="X1617"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X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X1827" i="5"/>
  <c r="R1827" i="5"/>
  <c r="J1827" i="5"/>
  <c r="I1827" i="5"/>
  <c r="H1827" i="5"/>
  <c r="J1828" i="5"/>
  <c r="I1828" i="5"/>
  <c r="H1828" i="5"/>
  <c r="F1828" i="5"/>
  <c r="R1871" i="5"/>
  <c r="J1871" i="5"/>
  <c r="I1871" i="5"/>
  <c r="H1871" i="5"/>
  <c r="F1871" i="5"/>
  <c r="R1899" i="5"/>
  <c r="H1899" i="5"/>
  <c r="J1899" i="5"/>
  <c r="I1899" i="5"/>
  <c r="F1899" i="5"/>
  <c r="X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X1785" i="5"/>
  <c r="H1790" i="5"/>
  <c r="H1794" i="5"/>
  <c r="X1797"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X1995" i="5"/>
  <c r="R1995" i="5"/>
  <c r="J1995" i="5"/>
  <c r="I1995" i="5"/>
  <c r="H1995" i="5"/>
  <c r="F1995" i="5"/>
  <c r="AB2021" i="5"/>
  <c r="S2021" i="5"/>
  <c r="R2084" i="5"/>
  <c r="J2084" i="5"/>
  <c r="I2084" i="5"/>
  <c r="H2084" i="5"/>
  <c r="F2084" i="5"/>
  <c r="F1816" i="5"/>
  <c r="AB1826" i="5"/>
  <c r="R1843" i="5"/>
  <c r="J1843" i="5"/>
  <c r="R1847" i="5"/>
  <c r="J1847" i="5"/>
  <c r="H1847" i="5"/>
  <c r="X1851"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X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X2067" i="5"/>
  <c r="I1816" i="5"/>
  <c r="F1824" i="5"/>
  <c r="H1836" i="5"/>
  <c r="X1838" i="5"/>
  <c r="I1840" i="5"/>
  <c r="F1843" i="5"/>
  <c r="AB1866" i="5"/>
  <c r="R1903" i="5"/>
  <c r="H1903" i="5"/>
  <c r="F1903" i="5"/>
  <c r="J1903" i="5"/>
  <c r="AB1914" i="5"/>
  <c r="S1914" i="5"/>
  <c r="S1941" i="5"/>
  <c r="R1963" i="5"/>
  <c r="J1963" i="5"/>
  <c r="I1963" i="5"/>
  <c r="H1963" i="5"/>
  <c r="F1963" i="5"/>
  <c r="AB1989" i="5"/>
  <c r="S1989" i="5"/>
  <c r="R2039" i="5"/>
  <c r="J2039" i="5"/>
  <c r="I2039" i="5"/>
  <c r="H2039" i="5"/>
  <c r="F2039" i="5"/>
  <c r="X2097" i="5"/>
  <c r="R2097" i="5"/>
  <c r="J2097" i="5"/>
  <c r="H2097" i="5"/>
  <c r="F2097" i="5"/>
  <c r="F2166" i="5"/>
  <c r="R2166" i="5"/>
  <c r="J2166" i="5"/>
  <c r="I2166" i="5"/>
  <c r="H2166" i="5"/>
  <c r="S1876" i="5"/>
  <c r="I1878" i="5"/>
  <c r="F1878" i="5"/>
  <c r="S1884" i="5"/>
  <c r="I1886" i="5"/>
  <c r="F1886" i="5"/>
  <c r="S1892" i="5"/>
  <c r="I1894" i="5"/>
  <c r="F1894" i="5"/>
  <c r="S1900" i="5"/>
  <c r="I1902" i="5"/>
  <c r="F1902" i="5"/>
  <c r="X1908" i="5"/>
  <c r="J1908" i="5"/>
  <c r="J1912" i="5"/>
  <c r="J1916" i="5"/>
  <c r="J1920" i="5"/>
  <c r="S1933" i="5"/>
  <c r="R1935" i="5"/>
  <c r="J1935" i="5"/>
  <c r="I1935" i="5"/>
  <c r="H1935" i="5"/>
  <c r="AB1942" i="5"/>
  <c r="AB1965" i="5"/>
  <c r="S1965" i="5"/>
  <c r="AB1978" i="5"/>
  <c r="X1983"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X2156" i="5"/>
  <c r="J2247" i="5"/>
  <c r="I2247" i="5"/>
  <c r="H2247" i="5"/>
  <c r="R2247" i="5"/>
  <c r="F2247" i="5"/>
  <c r="J2251" i="5"/>
  <c r="I2251" i="5"/>
  <c r="H2251" i="5"/>
  <c r="R2251" i="5"/>
  <c r="F2251" i="5"/>
  <c r="S1860" i="5"/>
  <c r="S1864" i="5"/>
  <c r="S1868" i="5"/>
  <c r="S1872" i="5"/>
  <c r="F1873" i="5"/>
  <c r="X1881" i="5"/>
  <c r="AB1881" i="5"/>
  <c r="AB1889" i="5"/>
  <c r="AB1897" i="5"/>
  <c r="X1905" i="5"/>
  <c r="AB1905" i="5"/>
  <c r="AB1908" i="5"/>
  <c r="AB1912" i="5"/>
  <c r="AB1916" i="5"/>
  <c r="AB1920" i="5"/>
  <c r="S1925" i="5"/>
  <c r="R1927" i="5"/>
  <c r="J1927" i="5"/>
  <c r="I1927" i="5"/>
  <c r="H1927" i="5"/>
  <c r="R1928" i="5"/>
  <c r="J1928" i="5"/>
  <c r="AB1945" i="5"/>
  <c r="X1959" i="5"/>
  <c r="AB1973" i="5"/>
  <c r="S1973" i="5"/>
  <c r="R1991" i="5"/>
  <c r="J1991" i="5"/>
  <c r="I1991" i="5"/>
  <c r="H1991" i="5"/>
  <c r="AB2005" i="5"/>
  <c r="S2005" i="5"/>
  <c r="R2023" i="5"/>
  <c r="J2023" i="5"/>
  <c r="I2023" i="5"/>
  <c r="H2023" i="5"/>
  <c r="AB2037" i="5"/>
  <c r="S2037" i="5"/>
  <c r="I2079" i="5"/>
  <c r="H2079" i="5"/>
  <c r="R2079" i="5"/>
  <c r="J2079" i="5"/>
  <c r="F2079" i="5"/>
  <c r="X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X2019"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X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X2271"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X2169"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X2145" i="5"/>
  <c r="R2145" i="5"/>
  <c r="J2145" i="5"/>
  <c r="F2162" i="5"/>
  <c r="S2166" i="5"/>
  <c r="AB2171" i="5"/>
  <c r="AB2176" i="5"/>
  <c r="AB2179" i="5"/>
  <c r="H2186" i="5"/>
  <c r="F2186" i="5"/>
  <c r="X2186" i="5"/>
  <c r="H2203" i="5"/>
  <c r="R2203" i="5"/>
  <c r="J2203" i="5"/>
  <c r="I2203" i="5"/>
  <c r="J2204" i="5"/>
  <c r="R2204" i="5"/>
  <c r="I2204" i="5"/>
  <c r="H2204" i="5"/>
  <c r="F2204" i="5"/>
  <c r="S2209" i="5"/>
  <c r="AB2209" i="5"/>
  <c r="I2223" i="5"/>
  <c r="H2223" i="5"/>
  <c r="X2223" i="5"/>
  <c r="J2223" i="5"/>
  <c r="F2223" i="5"/>
  <c r="AB2234" i="5"/>
  <c r="J2239" i="5"/>
  <c r="I2239" i="5"/>
  <c r="H2239" i="5"/>
  <c r="R2240" i="5"/>
  <c r="J2240" i="5"/>
  <c r="I2240" i="5"/>
  <c r="F2240" i="5"/>
  <c r="AB2276" i="5"/>
  <c r="S2276" i="5"/>
  <c r="R2285" i="5"/>
  <c r="J2285" i="5"/>
  <c r="I2285" i="5"/>
  <c r="H2285" i="5"/>
  <c r="F2285" i="5"/>
  <c r="J2177" i="5"/>
  <c r="J2185" i="5"/>
  <c r="J2189" i="5"/>
  <c r="AB2199" i="5"/>
  <c r="X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X2307" i="5"/>
  <c r="J2307" i="5"/>
  <c r="F2307" i="5"/>
  <c r="I2307" i="5"/>
  <c r="H2307" i="5"/>
  <c r="I2312" i="5"/>
  <c r="H2312" i="5"/>
  <c r="R2312" i="5"/>
  <c r="J2312" i="5"/>
  <c r="F2312" i="5"/>
  <c r="R2322" i="5"/>
  <c r="F2322" i="5"/>
  <c r="J2322" i="5"/>
  <c r="I2322" i="5"/>
  <c r="H2322" i="5"/>
  <c r="R2349" i="5"/>
  <c r="J2349" i="5"/>
  <c r="I2349" i="5"/>
  <c r="H2349" i="5"/>
  <c r="F2349" i="5"/>
  <c r="X2349" i="5"/>
  <c r="F2194" i="5"/>
  <c r="R2194" i="5"/>
  <c r="F2199" i="5"/>
  <c r="F2202" i="5"/>
  <c r="R2202" i="5"/>
  <c r="F2207" i="5"/>
  <c r="F2210" i="5"/>
  <c r="R2210" i="5"/>
  <c r="F2218" i="5"/>
  <c r="R2218" i="5"/>
  <c r="AB2224" i="5"/>
  <c r="I2225" i="5"/>
  <c r="AB2231" i="5"/>
  <c r="AB2243" i="5"/>
  <c r="AB2254" i="5"/>
  <c r="R2260" i="5"/>
  <c r="J2260" i="5"/>
  <c r="I2260" i="5"/>
  <c r="AB2269" i="5"/>
  <c r="AB2285" i="5"/>
  <c r="X229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X2348" i="5"/>
  <c r="R2348" i="5"/>
  <c r="F2348" i="5"/>
  <c r="AB2263" i="5"/>
  <c r="R2277" i="5"/>
  <c r="X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R2306" i="5"/>
  <c r="I2306" i="5"/>
  <c r="X2313"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X2289" i="5"/>
  <c r="R2297" i="5"/>
  <c r="I2297" i="5"/>
  <c r="F2306" i="5"/>
  <c r="R2309" i="5"/>
  <c r="I2309" i="5"/>
  <c r="H2309" i="5"/>
  <c r="F2313" i="5"/>
  <c r="R2314" i="5"/>
  <c r="I2314" i="5"/>
  <c r="AB2331" i="5"/>
  <c r="R2337" i="5"/>
  <c r="J2337" i="5"/>
  <c r="I2337" i="5"/>
  <c r="X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X2379"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X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442" i="5"/>
  <c r="J2442" i="5"/>
  <c r="I2442" i="5"/>
  <c r="H2442" i="5"/>
  <c r="AB2460" i="5"/>
  <c r="F2497" i="5"/>
  <c r="R2497" i="5"/>
  <c r="J2497" i="5"/>
  <c r="I2497" i="5"/>
  <c r="H2497" i="5"/>
  <c r="S2501" i="5"/>
  <c r="F64" i="6"/>
  <c r="X2433" i="5"/>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AB2443" i="5"/>
  <c r="S2443" i="5"/>
  <c r="S2450" i="5"/>
  <c r="S2452" i="5"/>
  <c r="J2461" i="5"/>
  <c r="J2469" i="5"/>
  <c r="S2495" i="5"/>
  <c r="S2499" i="5"/>
  <c r="S2503" i="5"/>
  <c r="G15" i="6"/>
  <c r="H15" i="6" s="1"/>
  <c r="D15" i="6" s="1"/>
  <c r="B20" i="6"/>
  <c r="F2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X2481" i="5"/>
  <c r="R2492" i="5"/>
  <c r="J2492" i="5"/>
  <c r="S2504" i="5"/>
  <c r="S2477" i="5"/>
  <c r="AB2482" i="5"/>
  <c r="B21" i="6"/>
  <c r="B51" i="6" s="1"/>
  <c r="G51" i="6" s="1"/>
  <c r="G16" i="6"/>
  <c r="H16" i="6" s="1"/>
  <c r="B19" i="6"/>
  <c r="A38" i="2"/>
  <c r="J4" i="5"/>
  <c r="B41" i="4"/>
  <c r="A27"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B39" i="4"/>
  <c r="B57" i="4" s="1"/>
  <c r="A4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1" i="4"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2" i="4" s="1"/>
  <c r="A4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B44" i="4"/>
  <c r="A29" i="6" s="1"/>
  <c r="A4" i="5"/>
  <c r="I4" i="5"/>
  <c r="I14" i="6"/>
  <c r="I15" i="6"/>
  <c r="I16" i="6"/>
  <c r="I17" i="6"/>
  <c r="J24" i="6"/>
  <c r="I25" i="6"/>
  <c r="J36" i="6"/>
  <c r="I37" i="6"/>
  <c r="J44" i="6"/>
  <c r="I45" i="6"/>
  <c r="J52" i="6"/>
  <c r="J62" i="6"/>
  <c r="I63" i="6"/>
  <c r="I64" i="6"/>
  <c r="J65" i="6"/>
  <c r="I66" i="6"/>
  <c r="B59" i="1"/>
  <c r="F4" i="8"/>
  <c r="H4" i="8"/>
  <c r="I4" i="8"/>
  <c r="C4" i="8"/>
  <c r="S150" i="5"/>
  <c r="S491" i="5"/>
  <c r="S511" i="5"/>
  <c r="S147" i="5"/>
  <c r="S193" i="5"/>
  <c r="S203" i="5"/>
  <c r="S167" i="5"/>
  <c r="S247" i="5"/>
  <c r="S344" i="5"/>
  <c r="S397" i="5"/>
  <c r="S401" i="5"/>
  <c r="S409" i="5"/>
  <c r="S372" i="5"/>
  <c r="S437" i="5"/>
  <c r="S428" i="5"/>
  <c r="S452" i="5"/>
  <c r="S548" i="5"/>
  <c r="S377" i="5"/>
  <c r="S349" i="5"/>
  <c r="S539" i="5"/>
  <c r="S169" i="5"/>
  <c r="S177" i="5"/>
  <c r="S361" i="5"/>
  <c r="S219" i="5"/>
  <c r="S295" i="5"/>
  <c r="S417" i="5"/>
  <c r="S432" i="5"/>
  <c r="S560" i="5"/>
  <c r="S510" i="5"/>
  <c r="S341" i="5"/>
  <c r="S161" i="5"/>
  <c r="S171" i="5"/>
  <c r="S145" i="5"/>
  <c r="S135" i="5"/>
  <c r="S267" i="5"/>
  <c r="S275" i="5"/>
  <c r="S388" i="5"/>
  <c r="S429" i="5"/>
  <c r="S449" i="5"/>
  <c r="S457" i="5"/>
  <c r="S436" i="5"/>
  <c r="S190" i="5"/>
  <c r="S229" i="5"/>
  <c r="S237" i="5"/>
  <c r="S225" i="5"/>
  <c r="S179" i="5"/>
  <c r="S137" i="5"/>
  <c r="S159" i="5"/>
  <c r="S183" i="5"/>
  <c r="S195" i="5"/>
  <c r="S223" i="5"/>
  <c r="S259" i="5"/>
  <c r="S416" i="5"/>
  <c r="S441" i="5"/>
  <c r="S572" i="5"/>
  <c r="S440" i="5"/>
  <c r="S568" i="5"/>
  <c r="S468" i="5"/>
  <c r="S257" i="5"/>
  <c r="S543" i="5"/>
  <c r="S408" i="5"/>
  <c r="S197" i="5"/>
  <c r="S187" i="5"/>
  <c r="S199" i="5"/>
  <c r="S352" i="5"/>
  <c r="S299" i="5"/>
  <c r="S389" i="5"/>
  <c r="S302" i="5"/>
  <c r="S404" i="5"/>
  <c r="S421" i="5"/>
  <c r="S464" i="5"/>
  <c r="S552" i="5"/>
  <c r="S586" i="5"/>
  <c r="S269" i="5"/>
  <c r="S479" i="5"/>
  <c r="S143" i="5"/>
  <c r="S175" i="5"/>
  <c r="S155" i="5"/>
  <c r="S157" i="5"/>
  <c r="S364" i="5"/>
  <c r="S304" i="5"/>
  <c r="S392" i="5"/>
  <c r="S348" i="5"/>
  <c r="S433" i="5"/>
  <c r="S444" i="5"/>
  <c r="S584" i="5"/>
  <c r="S235" i="5"/>
  <c r="S271" i="5"/>
  <c r="S291" i="5"/>
  <c r="S396" i="5"/>
  <c r="S400" i="5"/>
  <c r="S405" i="5"/>
  <c r="S413" i="5"/>
  <c r="S453" i="5"/>
  <c r="S420" i="5"/>
  <c r="S448" i="5"/>
  <c r="S210" i="5"/>
  <c r="S385" i="5"/>
  <c r="S227" i="5"/>
  <c r="S255" i="5"/>
  <c r="S263" i="5"/>
  <c r="S283" i="5"/>
  <c r="S393" i="5"/>
  <c r="S380" i="5"/>
  <c r="S425" i="5"/>
  <c r="S445" i="5"/>
  <c r="S424" i="5"/>
  <c r="S470" i="5"/>
  <c r="S461" i="5"/>
  <c r="S494" i="5"/>
  <c r="R2165" i="5"/>
  <c r="I1967" i="5"/>
  <c r="J2069" i="5"/>
  <c r="I2069" i="5"/>
  <c r="J1967" i="5"/>
  <c r="I987" i="5"/>
  <c r="H650" i="5"/>
  <c r="X290" i="5"/>
  <c r="R2044" i="5"/>
  <c r="R1967" i="5"/>
  <c r="F290" i="5"/>
  <c r="H987" i="5"/>
  <c r="X1967" i="5"/>
  <c r="H1959" i="5"/>
  <c r="R987" i="5"/>
  <c r="R2069" i="5"/>
  <c r="I1959" i="5"/>
  <c r="X1272" i="5"/>
  <c r="H2069" i="5"/>
  <c r="J1959" i="5"/>
  <c r="R1959" i="5"/>
  <c r="I678" i="5"/>
  <c r="H678" i="5"/>
  <c r="J987" i="5"/>
  <c r="S606" i="5"/>
  <c r="S610" i="5"/>
  <c r="X186" i="5"/>
  <c r="S598" i="5"/>
  <c r="X376" i="5"/>
  <c r="X504" i="5"/>
  <c r="X503" i="5"/>
  <c r="X338" i="5"/>
  <c r="X360" i="5"/>
  <c r="X483" i="5"/>
  <c r="X326" i="5"/>
  <c r="X488" i="5"/>
  <c r="X514" i="5"/>
  <c r="X555" i="5"/>
  <c r="X535" i="5"/>
  <c r="X230" i="5"/>
  <c r="X149" i="5"/>
  <c r="X530" i="5"/>
  <c r="X387" i="5"/>
  <c r="X559" i="5"/>
  <c r="S532" i="5"/>
  <c r="X356" i="5"/>
  <c r="S356" i="5"/>
  <c r="X318" i="5"/>
  <c r="X214" i="5"/>
  <c r="X234" i="5"/>
  <c r="S343" i="5"/>
  <c r="X158" i="5"/>
  <c r="X331" i="5"/>
  <c r="X333" i="5"/>
  <c r="X451" i="5"/>
  <c r="X206" i="5"/>
  <c r="X325" i="5"/>
  <c r="X138" i="5"/>
  <c r="X142" i="5"/>
  <c r="X217" i="5"/>
  <c r="X278" i="5"/>
  <c r="X182" i="5"/>
  <c r="X218" i="5"/>
  <c r="X369" i="5"/>
  <c r="X315" i="5"/>
  <c r="S315" i="5"/>
  <c r="X327" i="5"/>
  <c r="X253" i="5"/>
  <c r="X373" i="5"/>
  <c r="X357" i="5"/>
  <c r="S357" i="5"/>
  <c r="S383" i="5"/>
  <c r="X313" i="5"/>
  <c r="X242" i="5"/>
  <c r="X321" i="5"/>
  <c r="X249" i="5"/>
  <c r="X309" i="5"/>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X1385" i="5"/>
  <c r="R1039" i="5"/>
  <c r="I1015" i="5"/>
  <c r="J1320" i="5"/>
  <c r="J1133" i="5"/>
  <c r="I982" i="5"/>
  <c r="J2173" i="5"/>
  <c r="R1320" i="5"/>
  <c r="J982" i="5"/>
  <c r="H2116" i="5"/>
  <c r="R1754" i="5"/>
  <c r="J1593" i="5"/>
  <c r="H1593" i="5"/>
  <c r="H1385" i="5"/>
  <c r="I672" i="5"/>
  <c r="J215" i="5"/>
  <c r="F2301" i="5"/>
  <c r="R1593" i="5"/>
  <c r="J1385" i="5"/>
  <c r="J189" i="5"/>
  <c r="R2301" i="5"/>
  <c r="X1593"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X1947" i="5"/>
  <c r="R1325" i="5"/>
  <c r="H1158" i="5"/>
  <c r="F872" i="5"/>
  <c r="H297" i="5"/>
  <c r="R746" i="5"/>
  <c r="F262" i="5"/>
  <c r="F767" i="5"/>
  <c r="H746" i="5"/>
  <c r="H262" i="5"/>
  <c r="H2325" i="5"/>
  <c r="R1329" i="5"/>
  <c r="H562" i="5"/>
  <c r="F463" i="5"/>
  <c r="R1204" i="5"/>
  <c r="H574" i="5"/>
  <c r="I562" i="5"/>
  <c r="F1665" i="5"/>
  <c r="J1204" i="5"/>
  <c r="I574" i="5"/>
  <c r="J562" i="5"/>
  <c r="J297" i="5"/>
  <c r="I262" i="5"/>
  <c r="J872" i="5"/>
  <c r="F562"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F265" i="5"/>
  <c r="F672" i="5"/>
  <c r="R1724" i="5"/>
  <c r="F1680" i="5"/>
  <c r="H1672" i="5"/>
  <c r="J1224" i="5"/>
  <c r="J696" i="5"/>
  <c r="I1325" i="5"/>
  <c r="F1681" i="5"/>
  <c r="H1700" i="5"/>
  <c r="F1313" i="5"/>
  <c r="F2293" i="5"/>
  <c r="I1700" i="5"/>
  <c r="F1609" i="5"/>
  <c r="H1680" i="5"/>
  <c r="X696"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X1900" i="5"/>
  <c r="J1725" i="5"/>
  <c r="H1716" i="5"/>
  <c r="F1403" i="5"/>
  <c r="X1381" i="5"/>
  <c r="X1329" i="5"/>
  <c r="I1095" i="5"/>
  <c r="X1633" i="5"/>
  <c r="R808" i="5"/>
  <c r="J239" i="5"/>
  <c r="J2133" i="5"/>
  <c r="J2161" i="5"/>
  <c r="I1716" i="5"/>
  <c r="H1426" i="5"/>
  <c r="H1329" i="5"/>
  <c r="I608" i="5"/>
  <c r="F808" i="5"/>
  <c r="J314" i="5"/>
  <c r="H239" i="5"/>
  <c r="R2133" i="5"/>
  <c r="R2161" i="5"/>
  <c r="F1919" i="5"/>
  <c r="J1716" i="5"/>
  <c r="R1067"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J1308" i="5"/>
  <c r="J2181" i="5"/>
  <c r="H2164" i="5"/>
  <c r="R2184" i="5"/>
  <c r="J1668" i="5"/>
  <c r="R1660" i="5"/>
  <c r="H1652" i="5"/>
  <c r="I1644" i="5"/>
  <c r="H942" i="5"/>
  <c r="I720" i="5"/>
  <c r="R2181" i="5"/>
  <c r="I2164" i="5"/>
  <c r="X2012" i="5"/>
  <c r="R1668" i="5"/>
  <c r="F1708" i="5"/>
  <c r="I1652" i="5"/>
  <c r="J1644" i="5"/>
  <c r="H391" i="5"/>
  <c r="J720" i="5"/>
  <c r="J2454" i="5"/>
  <c r="F2215" i="5"/>
  <c r="X2215" i="5"/>
  <c r="R2164" i="5"/>
  <c r="I2043" i="5"/>
  <c r="R1657" i="5"/>
  <c r="R1652" i="5"/>
  <c r="H1708" i="5"/>
  <c r="X1644" i="5"/>
  <c r="I942" i="5"/>
  <c r="H767" i="5"/>
  <c r="J680" i="5"/>
  <c r="H720" i="5"/>
  <c r="I680" i="5"/>
  <c r="R391" i="5"/>
  <c r="F2012" i="5"/>
  <c r="R2454" i="5"/>
  <c r="H2215" i="5"/>
  <c r="J2043" i="5"/>
  <c r="H2092" i="5"/>
  <c r="H1688"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409" i="5"/>
  <c r="I2116" i="5"/>
  <c r="R1774" i="5"/>
  <c r="R1140" i="5"/>
  <c r="H869" i="5"/>
  <c r="R754" i="5"/>
  <c r="J439" i="5"/>
  <c r="J411" i="5"/>
  <c r="J293" i="5"/>
  <c r="H277" i="5"/>
  <c r="X1140" i="5"/>
  <c r="J2116" i="5"/>
  <c r="I1855" i="5"/>
  <c r="H1774" i="5"/>
  <c r="H1811" i="5"/>
  <c r="R979" i="5"/>
  <c r="F852" i="5"/>
  <c r="F817" i="5"/>
  <c r="I580" i="5"/>
  <c r="H293" i="5"/>
  <c r="R2116" i="5"/>
  <c r="H1855" i="5"/>
  <c r="I1811" i="5"/>
  <c r="F1774" i="5"/>
  <c r="X730" i="5"/>
  <c r="J869" i="5"/>
  <c r="R580" i="5"/>
  <c r="F1842" i="5"/>
  <c r="J1855" i="5"/>
  <c r="J1811" i="5"/>
  <c r="H1140" i="5"/>
  <c r="R1292" i="5"/>
  <c r="I888" i="5"/>
  <c r="F738" i="5"/>
  <c r="H580" i="5"/>
  <c r="J277" i="5"/>
  <c r="H1086" i="5"/>
  <c r="R869" i="5"/>
  <c r="J592" i="5"/>
  <c r="I2417" i="5"/>
  <c r="H1842" i="5"/>
  <c r="R1855" i="5"/>
  <c r="H1317" i="5"/>
  <c r="I979" i="5"/>
  <c r="F888" i="5"/>
  <c r="R730" i="5"/>
  <c r="F524" i="5"/>
  <c r="F1140" i="5"/>
  <c r="J580" i="5"/>
  <c r="I1842" i="5"/>
  <c r="R1811" i="5"/>
  <c r="F1471" i="5"/>
  <c r="R1317" i="5"/>
  <c r="I1086" i="5"/>
  <c r="I869" i="5"/>
  <c r="H730" i="5"/>
  <c r="H592" i="5"/>
  <c r="R411" i="5"/>
  <c r="H439" i="5"/>
  <c r="H411" i="5"/>
  <c r="I277" i="5"/>
  <c r="I730" i="5"/>
  <c r="J1842" i="5"/>
  <c r="H1696" i="5"/>
  <c r="X1317" i="5"/>
  <c r="J1086" i="5"/>
  <c r="I524" i="5"/>
  <c r="R439" i="5"/>
  <c r="I293" i="5"/>
  <c r="B30" i="6"/>
  <c r="G30" i="6" s="1"/>
  <c r="B41" i="6"/>
  <c r="G41" i="6" s="1"/>
  <c r="B31" i="6"/>
  <c r="G31" i="6" s="1"/>
  <c r="J306" i="5"/>
  <c r="J2417" i="5"/>
  <c r="J2160" i="5"/>
  <c r="F1876" i="5"/>
  <c r="R1770" i="5"/>
  <c r="R1700" i="5"/>
  <c r="X1609" i="5"/>
  <c r="I1696" i="5"/>
  <c r="I1672" i="5"/>
  <c r="F1126" i="5"/>
  <c r="F875" i="5"/>
  <c r="R888" i="5"/>
  <c r="X829" i="5"/>
  <c r="F783" i="5"/>
  <c r="R757" i="5"/>
  <c r="I588" i="5"/>
  <c r="R431" i="5"/>
  <c r="J435" i="5"/>
  <c r="H2012" i="5"/>
  <c r="F640" i="5"/>
  <c r="J207" i="5"/>
  <c r="F2197" i="5"/>
  <c r="R2417" i="5"/>
  <c r="H2409" i="5"/>
  <c r="H2011" i="5"/>
  <c r="J1876" i="5"/>
  <c r="J1669" i="5"/>
  <c r="J1696" i="5"/>
  <c r="F1700" i="5"/>
  <c r="F1712" i="5"/>
  <c r="J1672" i="5"/>
  <c r="R1003" i="5"/>
  <c r="X1292"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X2301" i="5"/>
  <c r="I1801" i="5"/>
  <c r="J1664" i="5"/>
  <c r="I1712" i="5"/>
  <c r="J1352" i="5"/>
  <c r="I1292" i="5"/>
  <c r="R875" i="5"/>
  <c r="R738" i="5"/>
  <c r="I717" i="5"/>
  <c r="R718" i="5"/>
  <c r="F757" i="5"/>
  <c r="I306" i="5"/>
  <c r="H189" i="5"/>
  <c r="F189" i="5"/>
  <c r="R207" i="5"/>
  <c r="F281" i="5"/>
  <c r="X1510" i="5"/>
  <c r="F1190" i="5"/>
  <c r="I983" i="5"/>
  <c r="J1292" i="5"/>
  <c r="F749" i="5"/>
  <c r="J717" i="5"/>
  <c r="H640" i="5"/>
  <c r="H588" i="5"/>
  <c r="R435" i="5"/>
  <c r="H431" i="5"/>
  <c r="I281" i="5"/>
  <c r="I189" i="5"/>
  <c r="F2061" i="5"/>
  <c r="H556" i="5"/>
  <c r="H2197" i="5"/>
  <c r="F2405" i="5"/>
  <c r="F2386" i="5"/>
  <c r="R2289" i="5"/>
  <c r="X2154" i="5"/>
  <c r="R2160" i="5"/>
  <c r="I2100" i="5"/>
  <c r="R2035" i="5"/>
  <c r="X1876" i="5"/>
  <c r="I1867" i="5"/>
  <c r="I1145" i="5"/>
  <c r="J1074" i="5"/>
  <c r="R794" i="5"/>
  <c r="I634" i="5"/>
  <c r="H670" i="5"/>
  <c r="F1940" i="5"/>
  <c r="F2289" i="5"/>
  <c r="F2154" i="5"/>
  <c r="J2100" i="5"/>
  <c r="J1940" i="5"/>
  <c r="X2035" i="5"/>
  <c r="J1867" i="5"/>
  <c r="I1761" i="5"/>
  <c r="X1471" i="5"/>
  <c r="F1193" i="5"/>
  <c r="R1115" i="5"/>
  <c r="I1035" i="5"/>
  <c r="F1304"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2381" i="5"/>
  <c r="J2386" i="5"/>
  <c r="R2180" i="5"/>
  <c r="H2160" i="5"/>
  <c r="F2100" i="5"/>
  <c r="R1952" i="5"/>
  <c r="H2035" i="5"/>
  <c r="F1867" i="5"/>
  <c r="R1786" i="5"/>
  <c r="R1131" i="5"/>
  <c r="R1304" i="5"/>
  <c r="I971" i="5"/>
  <c r="F1074" i="5"/>
  <c r="F971" i="5"/>
  <c r="I817" i="5"/>
  <c r="I330" i="5"/>
  <c r="J379" i="5"/>
  <c r="I303" i="5"/>
  <c r="H201" i="5"/>
  <c r="R2386" i="5"/>
  <c r="I2160" i="5"/>
  <c r="X1952" i="5"/>
  <c r="I2035" i="5"/>
  <c r="I1471" i="5"/>
  <c r="R1471" i="5"/>
  <c r="R971" i="5"/>
  <c r="H1145" i="5"/>
  <c r="H971" i="5"/>
  <c r="J817" i="5"/>
  <c r="R817" i="5"/>
  <c r="F303" i="5"/>
  <c r="I20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I679" i="5"/>
  <c r="J427" i="5"/>
  <c r="F2265" i="5"/>
  <c r="I2199" i="5"/>
  <c r="R2199" i="5"/>
  <c r="J2199" i="5"/>
  <c r="X1051"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R314" i="5"/>
  <c r="H314" i="5"/>
  <c r="H207" i="5"/>
  <c r="I207" i="5"/>
  <c r="F207" i="5"/>
  <c r="R330" i="5"/>
  <c r="H330" i="5"/>
  <c r="J1510" i="5"/>
  <c r="H891" i="5"/>
  <c r="H915" i="5"/>
  <c r="J608" i="5"/>
  <c r="I2189" i="5"/>
  <c r="H2189" i="5"/>
  <c r="I1851" i="5"/>
  <c r="F1851" i="5"/>
  <c r="I1633" i="5"/>
  <c r="F1633" i="5"/>
  <c r="I239" i="5"/>
  <c r="R239" i="5"/>
  <c r="F239" i="5"/>
  <c r="I391" i="5"/>
  <c r="F391" i="5"/>
  <c r="F915" i="5"/>
  <c r="H712" i="5"/>
  <c r="H427" i="5"/>
  <c r="H194" i="5"/>
  <c r="I2213" i="5"/>
  <c r="R2213" i="5"/>
  <c r="J2213" i="5"/>
  <c r="H2213" i="5"/>
  <c r="F2213" i="5"/>
  <c r="J2381" i="5"/>
  <c r="I2381" i="5"/>
  <c r="J1309" i="5"/>
  <c r="I1309" i="5"/>
  <c r="J1325" i="5"/>
  <c r="F1325" i="5"/>
  <c r="I2334" i="5"/>
  <c r="J2334" i="5"/>
  <c r="H2334" i="5"/>
  <c r="F2334" i="5"/>
  <c r="I2161" i="5"/>
  <c r="H2161" i="5"/>
  <c r="F2161" i="5"/>
  <c r="R1876" i="5"/>
  <c r="I1876" i="5"/>
  <c r="H1936" i="5"/>
  <c r="I1936"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J1007" i="5"/>
  <c r="H1007" i="5"/>
  <c r="F1007" i="5"/>
  <c r="X632" i="5"/>
  <c r="R632" i="5"/>
  <c r="F632" i="5"/>
  <c r="J632" i="5"/>
  <c r="J829" i="5"/>
  <c r="H829" i="5"/>
  <c r="R814" i="5"/>
  <c r="I814" i="5"/>
  <c r="I443" i="5"/>
  <c r="F443" i="5"/>
  <c r="H163" i="5"/>
  <c r="R163" i="5"/>
  <c r="J163" i="5"/>
  <c r="I163" i="5"/>
  <c r="F163" i="5"/>
  <c r="I290" i="5"/>
  <c r="I2330" i="5"/>
  <c r="J2330" i="5"/>
  <c r="H2330" i="5"/>
  <c r="F2330" i="5"/>
  <c r="R2225" i="5"/>
  <c r="J2225" i="5"/>
  <c r="H2225" i="5"/>
  <c r="F2225" i="5"/>
  <c r="X2181" i="5"/>
  <c r="I2181" i="5"/>
  <c r="H2181" i="5"/>
  <c r="F2181" i="5"/>
  <c r="I2165" i="5"/>
  <c r="H2165" i="5"/>
  <c r="F2165" i="5"/>
  <c r="I2044" i="5"/>
  <c r="H2044" i="5"/>
  <c r="F2044" i="5"/>
  <c r="F2069" i="5"/>
  <c r="R1494" i="5"/>
  <c r="H1494" i="5"/>
  <c r="F1632" i="5"/>
  <c r="J1317" i="5"/>
  <c r="I1317" i="5"/>
  <c r="F1317" i="5"/>
  <c r="I1426" i="5"/>
  <c r="R1426" i="5"/>
  <c r="F1426" i="5"/>
  <c r="R1193" i="5"/>
  <c r="H1193" i="5"/>
  <c r="I1193" i="5"/>
  <c r="X1123" i="5"/>
  <c r="H1123" i="5"/>
  <c r="F1123" i="5"/>
  <c r="J1123" i="5"/>
  <c r="J943" i="5"/>
  <c r="H943" i="5"/>
  <c r="F943" i="5"/>
  <c r="J888" i="5"/>
  <c r="H888" i="5"/>
  <c r="X979"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X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J1079" i="5"/>
  <c r="H1079" i="5"/>
  <c r="F1079" i="5"/>
  <c r="X1107" i="5"/>
  <c r="J1107" i="5"/>
  <c r="H1107" i="5"/>
  <c r="F1107" i="5"/>
  <c r="I662" i="5"/>
  <c r="F662" i="5"/>
  <c r="X662" i="5"/>
  <c r="R662" i="5"/>
  <c r="J662" i="5"/>
  <c r="J634" i="5"/>
  <c r="R634" i="5"/>
  <c r="F634" i="5"/>
  <c r="R664" i="5"/>
  <c r="I664" i="5"/>
  <c r="F664" i="5"/>
  <c r="I407" i="5"/>
  <c r="F407" i="5"/>
  <c r="H287" i="5"/>
  <c r="R287" i="5"/>
  <c r="J287" i="5"/>
  <c r="I287" i="5"/>
  <c r="F287" i="5"/>
  <c r="I435" i="5"/>
  <c r="F435" i="5"/>
  <c r="H211" i="5"/>
  <c r="R211" i="5"/>
  <c r="J211" i="5"/>
  <c r="I211" i="5"/>
  <c r="F211" i="5"/>
  <c r="I2232" i="5"/>
  <c r="H2232" i="5"/>
  <c r="X2232" i="5"/>
  <c r="F2232" i="5"/>
  <c r="F2454" i="5"/>
  <c r="H2454" i="5"/>
  <c r="I2454"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X1725" i="5"/>
  <c r="I1725" i="5"/>
  <c r="H1725" i="5"/>
  <c r="F1725" i="5"/>
  <c r="I1430" i="5"/>
  <c r="H1430" i="5"/>
  <c r="F1430" i="5"/>
  <c r="R1430" i="5"/>
  <c r="X1693" i="5"/>
  <c r="I1693" i="5"/>
  <c r="H1693" i="5"/>
  <c r="F1693" i="5"/>
  <c r="J1329" i="5"/>
  <c r="I1329" i="5"/>
  <c r="F1329" i="5"/>
  <c r="X1095" i="5"/>
  <c r="F1095" i="5"/>
  <c r="J1095" i="5"/>
  <c r="H1095" i="5"/>
  <c r="H1110" i="5"/>
  <c r="X1110"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F1133" i="5"/>
  <c r="H1133" i="5"/>
  <c r="R1181" i="5"/>
  <c r="J1181" i="5"/>
  <c r="F1181" i="5"/>
  <c r="H1181" i="5"/>
  <c r="I1181" i="5"/>
  <c r="X1131" i="5"/>
  <c r="J1131" i="5"/>
  <c r="H1131" i="5"/>
  <c r="F1131" i="5"/>
  <c r="I718" i="5"/>
  <c r="J718" i="5"/>
  <c r="F718" i="5"/>
  <c r="X718" i="5"/>
  <c r="X983" i="5"/>
  <c r="J983" i="5"/>
  <c r="H983" i="5"/>
  <c r="F983" i="5"/>
  <c r="H766" i="5"/>
  <c r="J766" i="5"/>
  <c r="I766" i="5"/>
  <c r="F766" i="5"/>
  <c r="H496" i="5"/>
  <c r="F496" i="5"/>
  <c r="R496" i="5"/>
  <c r="J496" i="5"/>
  <c r="H303" i="5"/>
  <c r="I431" i="5"/>
  <c r="F431" i="5"/>
  <c r="I427" i="5"/>
  <c r="F427" i="5"/>
  <c r="F26" i="6"/>
  <c r="F46" i="6" s="1"/>
  <c r="H46" i="6" s="1"/>
  <c r="D46" i="6" s="1"/>
  <c r="B40" i="6"/>
  <c r="G40" i="6" s="1"/>
  <c r="B50" i="6"/>
  <c r="G50" i="6" s="1"/>
  <c r="B39" i="6"/>
  <c r="G39" i="6" s="1"/>
  <c r="F24" i="6"/>
  <c r="F34" i="6" s="1"/>
  <c r="B44" i="6"/>
  <c r="G44" i="6"/>
  <c r="B49" i="6"/>
  <c r="G49" i="6" s="1"/>
  <c r="H49" i="6" s="1"/>
  <c r="D49" i="6" s="1"/>
  <c r="B34" i="6"/>
  <c r="G34" i="6" s="1"/>
  <c r="B29" i="6"/>
  <c r="G29" i="6" s="1"/>
  <c r="B24" i="6"/>
  <c r="G24" i="6" s="1"/>
  <c r="H24" i="6" s="1"/>
  <c r="D24" i="6" s="1"/>
  <c r="G19" i="6"/>
  <c r="H19" i="6"/>
  <c r="F2426" i="5"/>
  <c r="R2426" i="5"/>
  <c r="J2426" i="5"/>
  <c r="I2426" i="5"/>
  <c r="H2426" i="5"/>
  <c r="F2446" i="5"/>
  <c r="H2446" i="5"/>
  <c r="J2446" i="5"/>
  <c r="I2446" i="5"/>
  <c r="R2446" i="5"/>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X2383" i="5"/>
  <c r="F2319" i="5"/>
  <c r="X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X2258" i="5"/>
  <c r="R2258" i="5"/>
  <c r="J2258" i="5"/>
  <c r="I2258" i="5"/>
  <c r="R2270" i="5"/>
  <c r="J2270" i="5"/>
  <c r="I2270" i="5"/>
  <c r="H2270" i="5"/>
  <c r="F2270" i="5"/>
  <c r="J2187" i="5"/>
  <c r="I2187" i="5"/>
  <c r="H2187" i="5"/>
  <c r="F2187" i="5"/>
  <c r="R2187" i="5"/>
  <c r="X2187" i="5"/>
  <c r="I2155" i="5"/>
  <c r="H2155" i="5"/>
  <c r="F2155" i="5"/>
  <c r="R2155" i="5"/>
  <c r="J2155" i="5"/>
  <c r="F2206" i="5"/>
  <c r="R2206" i="5"/>
  <c r="J2206" i="5"/>
  <c r="I2206" i="5"/>
  <c r="H2206" i="5"/>
  <c r="F2198" i="5"/>
  <c r="R2198" i="5"/>
  <c r="J2198" i="5"/>
  <c r="I2198" i="5"/>
  <c r="H2198" i="5"/>
  <c r="J2179" i="5"/>
  <c r="I2179" i="5"/>
  <c r="H2179" i="5"/>
  <c r="F2179" i="5"/>
  <c r="R2179" i="5"/>
  <c r="X2179" i="5"/>
  <c r="F2066" i="5"/>
  <c r="R2066" i="5"/>
  <c r="J2066" i="5"/>
  <c r="I2066" i="5"/>
  <c r="H2066" i="5"/>
  <c r="R2176" i="5"/>
  <c r="J2176" i="5"/>
  <c r="I2176" i="5"/>
  <c r="H2176" i="5"/>
  <c r="F2176" i="5"/>
  <c r="I2063" i="5"/>
  <c r="H2063" i="5"/>
  <c r="F2063" i="5"/>
  <c r="R2063" i="5"/>
  <c r="J2063" i="5"/>
  <c r="J2115" i="5"/>
  <c r="I2115" i="5"/>
  <c r="H2115" i="5"/>
  <c r="F2115" i="5"/>
  <c r="R2115" i="5"/>
  <c r="X2115" i="5"/>
  <c r="I2171" i="5"/>
  <c r="H2171" i="5"/>
  <c r="F2171" i="5"/>
  <c r="R2171" i="5"/>
  <c r="J2171" i="5"/>
  <c r="I1926" i="5"/>
  <c r="H1926" i="5"/>
  <c r="F1926" i="5"/>
  <c r="R1926" i="5"/>
  <c r="J1926" i="5"/>
  <c r="R2038" i="5"/>
  <c r="J2038" i="5"/>
  <c r="I2038" i="5"/>
  <c r="H2038" i="5"/>
  <c r="F2038" i="5"/>
  <c r="R1974" i="5"/>
  <c r="J1974" i="5"/>
  <c r="I1974" i="5"/>
  <c r="H1974" i="5"/>
  <c r="F1974" i="5"/>
  <c r="X1974" i="5"/>
  <c r="F1852" i="5"/>
  <c r="X1852" i="5"/>
  <c r="J1852" i="5"/>
  <c r="R1852" i="5"/>
  <c r="I1852" i="5"/>
  <c r="H1852" i="5"/>
  <c r="R2018" i="5"/>
  <c r="J2018" i="5"/>
  <c r="I2018" i="5"/>
  <c r="H2018" i="5"/>
  <c r="F2018" i="5"/>
  <c r="R1998" i="5"/>
  <c r="J1998" i="5"/>
  <c r="I1998" i="5"/>
  <c r="H1998" i="5"/>
  <c r="F1998" i="5"/>
  <c r="I1845" i="5"/>
  <c r="H1845" i="5"/>
  <c r="F1845" i="5"/>
  <c r="R1845" i="5"/>
  <c r="J1845" i="5"/>
  <c r="X1845" i="5"/>
  <c r="R1978" i="5"/>
  <c r="J1978" i="5"/>
  <c r="I1978" i="5"/>
  <c r="H1978" i="5"/>
  <c r="F1978" i="5"/>
  <c r="R2046" i="5"/>
  <c r="J2046" i="5"/>
  <c r="I2046" i="5"/>
  <c r="H2046" i="5"/>
  <c r="F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R1737" i="5"/>
  <c r="H1737" i="5"/>
  <c r="F1737" i="5"/>
  <c r="X1737" i="5"/>
  <c r="J1737" i="5"/>
  <c r="I1737" i="5"/>
  <c r="F1550" i="5"/>
  <c r="H1550" i="5"/>
  <c r="R1550" i="5"/>
  <c r="J1550" i="5"/>
  <c r="I1550" i="5"/>
  <c r="R1747" i="5"/>
  <c r="J1747" i="5"/>
  <c r="I1747" i="5"/>
  <c r="H1747" i="5"/>
  <c r="F1747" i="5"/>
  <c r="X1747" i="5"/>
  <c r="R1671" i="5"/>
  <c r="J1671" i="5"/>
  <c r="I1671" i="5"/>
  <c r="H1671" i="5"/>
  <c r="F1671" i="5"/>
  <c r="X1671" i="5"/>
  <c r="R1552" i="5"/>
  <c r="J1552" i="5"/>
  <c r="H1552" i="5"/>
  <c r="I1552" i="5"/>
  <c r="F1552" i="5"/>
  <c r="R1667" i="5"/>
  <c r="J1667" i="5"/>
  <c r="I1667" i="5"/>
  <c r="H1667" i="5"/>
  <c r="F1667" i="5"/>
  <c r="I1825" i="5"/>
  <c r="R1825" i="5"/>
  <c r="J1825" i="5"/>
  <c r="H1825" i="5"/>
  <c r="F1825" i="5"/>
  <c r="X1825" i="5"/>
  <c r="R1655" i="5"/>
  <c r="J1655" i="5"/>
  <c r="I1655" i="5"/>
  <c r="H1655" i="5"/>
  <c r="F1655" i="5"/>
  <c r="J1413" i="5"/>
  <c r="I1413" i="5"/>
  <c r="H1413" i="5"/>
  <c r="R1413" i="5"/>
  <c r="F1413" i="5"/>
  <c r="X1413" i="5"/>
  <c r="I1615" i="5"/>
  <c r="H1615" i="5"/>
  <c r="F1615" i="5"/>
  <c r="R1615" i="5"/>
  <c r="J1615" i="5"/>
  <c r="X1615" i="5"/>
  <c r="I1583" i="5"/>
  <c r="H1583" i="5"/>
  <c r="F1583" i="5"/>
  <c r="R1583" i="5"/>
  <c r="J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R1687" i="5"/>
  <c r="J1687" i="5"/>
  <c r="I1687" i="5"/>
  <c r="H1687" i="5"/>
  <c r="F1687" i="5"/>
  <c r="R1392" i="5"/>
  <c r="J1392" i="5"/>
  <c r="F1392" i="5"/>
  <c r="X1392" i="5"/>
  <c r="I1392" i="5"/>
  <c r="H1392" i="5"/>
  <c r="R1584" i="5"/>
  <c r="J1584" i="5"/>
  <c r="I1584" i="5"/>
  <c r="H1584" i="5"/>
  <c r="F1584" i="5"/>
  <c r="X1584" i="5"/>
  <c r="J1445" i="5"/>
  <c r="H1445" i="5"/>
  <c r="I1445" i="5"/>
  <c r="F1445" i="5"/>
  <c r="R1445" i="5"/>
  <c r="R1592" i="5"/>
  <c r="J1592" i="5"/>
  <c r="I1592" i="5"/>
  <c r="H1592" i="5"/>
  <c r="F1592" i="5"/>
  <c r="X1592" i="5"/>
  <c r="R1517" i="5"/>
  <c r="J1517" i="5"/>
  <c r="H1517" i="5"/>
  <c r="I1517" i="5"/>
  <c r="F1517" i="5"/>
  <c r="J1244" i="5"/>
  <c r="I1244" i="5"/>
  <c r="R1244" i="5"/>
  <c r="H1244" i="5"/>
  <c r="F1244" i="5"/>
  <c r="J1477" i="5"/>
  <c r="H1477" i="5"/>
  <c r="I1477" i="5"/>
  <c r="F1477" i="5"/>
  <c r="R1477" i="5"/>
  <c r="X1477" i="5"/>
  <c r="I1335" i="5"/>
  <c r="H1335" i="5"/>
  <c r="R1335" i="5"/>
  <c r="J1335" i="5"/>
  <c r="F1335" i="5"/>
  <c r="X1335" i="5"/>
  <c r="I1303" i="5"/>
  <c r="H1303" i="5"/>
  <c r="R1303" i="5"/>
  <c r="J1303" i="5"/>
  <c r="F1303" i="5"/>
  <c r="I1271" i="5"/>
  <c r="H1271" i="5"/>
  <c r="R1271" i="5"/>
  <c r="J1271" i="5"/>
  <c r="F1271" i="5"/>
  <c r="X1271" i="5"/>
  <c r="F1366" i="5"/>
  <c r="R1366" i="5"/>
  <c r="J1366" i="5"/>
  <c r="I1366" i="5"/>
  <c r="H1366" i="5"/>
  <c r="H1016" i="5"/>
  <c r="F1016" i="5"/>
  <c r="X1016" i="5"/>
  <c r="R1016" i="5"/>
  <c r="I1016" i="5"/>
  <c r="J1016" i="5"/>
  <c r="R1137" i="5"/>
  <c r="J1137" i="5"/>
  <c r="I1137" i="5"/>
  <c r="H1137" i="5"/>
  <c r="X1137" i="5"/>
  <c r="F1137" i="5"/>
  <c r="F1162" i="5"/>
  <c r="X1162" i="5"/>
  <c r="R1162" i="5"/>
  <c r="J1162" i="5"/>
  <c r="I1162" i="5"/>
  <c r="H1162" i="5"/>
  <c r="H1120" i="5"/>
  <c r="F1120" i="5"/>
  <c r="R1120" i="5"/>
  <c r="I1120" i="5"/>
  <c r="J1120" i="5"/>
  <c r="H1056" i="5"/>
  <c r="F1056" i="5"/>
  <c r="R1056" i="5"/>
  <c r="I1056" i="5"/>
  <c r="J1056" i="5"/>
  <c r="H992" i="5"/>
  <c r="F992" i="5"/>
  <c r="R992" i="5"/>
  <c r="J992" i="5"/>
  <c r="I992" i="5"/>
  <c r="F1238" i="5"/>
  <c r="X1238" i="5"/>
  <c r="R1238" i="5"/>
  <c r="J1238" i="5"/>
  <c r="H1238" i="5"/>
  <c r="I1238" i="5"/>
  <c r="H988" i="5"/>
  <c r="F988" i="5"/>
  <c r="R988" i="5"/>
  <c r="J988" i="5"/>
  <c r="I988" i="5"/>
  <c r="H1116" i="5"/>
  <c r="F1116" i="5"/>
  <c r="R1116" i="5"/>
  <c r="J1116" i="5"/>
  <c r="I1116" i="5"/>
  <c r="H1052" i="5"/>
  <c r="F1052" i="5"/>
  <c r="R1052" i="5"/>
  <c r="J1052" i="5"/>
  <c r="I1052" i="5"/>
  <c r="X93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R402" i="5"/>
  <c r="J402" i="5"/>
  <c r="I402" i="5"/>
  <c r="H402" i="5"/>
  <c r="F402" i="5"/>
  <c r="J204" i="5"/>
  <c r="H204" i="5"/>
  <c r="F204" i="5"/>
  <c r="I204" i="5"/>
  <c r="R204" i="5"/>
  <c r="D74" i="4"/>
  <c r="B46" i="6"/>
  <c r="G46" i="6" s="1"/>
  <c r="B26" i="6"/>
  <c r="G26" i="6" s="1"/>
  <c r="G21" i="6"/>
  <c r="H21" i="6" s="1"/>
  <c r="D21" i="6" s="1"/>
  <c r="B36" i="6"/>
  <c r="G36" i="6" s="1"/>
  <c r="G20" i="6"/>
  <c r="H20" i="6" s="1"/>
  <c r="B45" i="6"/>
  <c r="G45" i="6" s="1"/>
  <c r="H2439" i="5"/>
  <c r="F2439" i="5"/>
  <c r="R2439" i="5"/>
  <c r="J2439" i="5"/>
  <c r="I2439" i="5"/>
  <c r="F2414" i="5"/>
  <c r="R2414" i="5"/>
  <c r="J2414" i="5"/>
  <c r="I2414" i="5"/>
  <c r="H2414" i="5"/>
  <c r="J2448" i="5"/>
  <c r="F2448" i="5"/>
  <c r="I2448" i="5"/>
  <c r="H2448" i="5"/>
  <c r="R2448" i="5"/>
  <c r="I2427" i="5"/>
  <c r="H2427" i="5"/>
  <c r="F2427" i="5"/>
  <c r="X2427" i="5"/>
  <c r="R2427" i="5"/>
  <c r="J2427" i="5"/>
  <c r="J2378" i="5"/>
  <c r="H2378" i="5"/>
  <c r="F2378" i="5"/>
  <c r="R2378" i="5"/>
  <c r="I2378" i="5"/>
  <c r="F2287" i="5"/>
  <c r="R2287" i="5"/>
  <c r="I2287" i="5"/>
  <c r="J2287" i="5"/>
  <c r="H2287" i="5"/>
  <c r="X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X2114" i="5"/>
  <c r="J2114" i="5"/>
  <c r="I2114" i="5"/>
  <c r="R2114" i="5"/>
  <c r="F2098" i="5"/>
  <c r="I2098" i="5"/>
  <c r="H2098" i="5"/>
  <c r="R2098" i="5"/>
  <c r="J2098" i="5"/>
  <c r="I2151" i="5"/>
  <c r="H2151" i="5"/>
  <c r="F2151" i="5"/>
  <c r="R2151" i="5"/>
  <c r="J2151" i="5"/>
  <c r="X2151" i="5"/>
  <c r="H2238" i="5"/>
  <c r="F2238" i="5"/>
  <c r="R2238" i="5"/>
  <c r="J2238" i="5"/>
  <c r="I2238" i="5"/>
  <c r="F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F2070" i="5"/>
  <c r="R2070" i="5"/>
  <c r="J2070" i="5"/>
  <c r="I2070" i="5"/>
  <c r="H2070" i="5"/>
  <c r="F2062" i="5"/>
  <c r="R2062" i="5"/>
  <c r="J2062" i="5"/>
  <c r="I2062" i="5"/>
  <c r="H2062" i="5"/>
  <c r="X2062" i="5"/>
  <c r="F2054" i="5"/>
  <c r="R2054" i="5"/>
  <c r="J2054" i="5"/>
  <c r="I2054" i="5"/>
  <c r="H2054" i="5"/>
  <c r="R2026" i="5"/>
  <c r="J2026" i="5"/>
  <c r="I2026" i="5"/>
  <c r="H2026" i="5"/>
  <c r="F2026" i="5"/>
  <c r="X2026" i="5"/>
  <c r="F1872" i="5"/>
  <c r="X1872" i="5"/>
  <c r="R1872" i="5"/>
  <c r="J1872" i="5"/>
  <c r="I1872" i="5"/>
  <c r="H1872" i="5"/>
  <c r="I1934" i="5"/>
  <c r="H1934" i="5"/>
  <c r="F1934" i="5"/>
  <c r="J1934" i="5"/>
  <c r="R1934" i="5"/>
  <c r="R1966" i="5"/>
  <c r="J1966" i="5"/>
  <c r="I1966" i="5"/>
  <c r="H1966" i="5"/>
  <c r="F1966" i="5"/>
  <c r="I1861" i="5"/>
  <c r="H1861" i="5"/>
  <c r="F1861" i="5"/>
  <c r="X1861" i="5"/>
  <c r="R1861" i="5"/>
  <c r="J1861" i="5"/>
  <c r="J2263" i="5"/>
  <c r="I2263" i="5"/>
  <c r="H2263" i="5"/>
  <c r="R2263" i="5"/>
  <c r="F2263" i="5"/>
  <c r="R2034" i="5"/>
  <c r="J2034" i="5"/>
  <c r="I2034" i="5"/>
  <c r="H2034" i="5"/>
  <c r="F2034" i="5"/>
  <c r="X1819" i="5"/>
  <c r="R1819" i="5"/>
  <c r="F1819" i="5"/>
  <c r="J1819" i="5"/>
  <c r="I1819" i="5"/>
  <c r="H1819" i="5"/>
  <c r="H1803" i="5"/>
  <c r="F1803" i="5"/>
  <c r="X1803" i="5"/>
  <c r="R1803" i="5"/>
  <c r="J1803" i="5"/>
  <c r="I1803" i="5"/>
  <c r="H1771" i="5"/>
  <c r="F1771" i="5"/>
  <c r="R1771" i="5"/>
  <c r="J1771" i="5"/>
  <c r="I1771" i="5"/>
  <c r="F2082" i="5"/>
  <c r="X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X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X1562" i="5"/>
  <c r="R1562" i="5"/>
  <c r="J1562" i="5"/>
  <c r="I1562" i="5"/>
  <c r="H1562" i="5"/>
  <c r="R1846" i="5"/>
  <c r="J1846" i="5"/>
  <c r="I1846" i="5"/>
  <c r="H1846" i="5"/>
  <c r="F1846" i="5"/>
  <c r="X1846" i="5"/>
  <c r="I1742" i="5"/>
  <c r="J1742" i="5"/>
  <c r="H1742" i="5"/>
  <c r="F1742" i="5"/>
  <c r="R1742" i="5"/>
  <c r="R1624" i="5"/>
  <c r="J1624" i="5"/>
  <c r="I1624" i="5"/>
  <c r="H1624" i="5"/>
  <c r="F1624" i="5"/>
  <c r="R1699" i="5"/>
  <c r="J1699" i="5"/>
  <c r="I1699" i="5"/>
  <c r="H1699" i="5"/>
  <c r="F1699" i="5"/>
  <c r="X1699" i="5"/>
  <c r="R1663" i="5"/>
  <c r="J1663" i="5"/>
  <c r="I1663" i="5"/>
  <c r="H1663" i="5"/>
  <c r="F1663" i="5"/>
  <c r="X1663" i="5"/>
  <c r="R1691" i="5"/>
  <c r="J1691" i="5"/>
  <c r="I1691" i="5"/>
  <c r="H1691" i="5"/>
  <c r="F1691" i="5"/>
  <c r="R1548" i="5"/>
  <c r="J1548" i="5"/>
  <c r="H1548" i="5"/>
  <c r="I1548" i="5"/>
  <c r="F1548" i="5"/>
  <c r="I1611" i="5"/>
  <c r="H1611" i="5"/>
  <c r="F1611" i="5"/>
  <c r="R1611" i="5"/>
  <c r="J1611" i="5"/>
  <c r="X1611" i="5"/>
  <c r="I1579" i="5"/>
  <c r="H1579" i="5"/>
  <c r="F1579" i="5"/>
  <c r="R1579" i="5"/>
  <c r="J1579" i="5"/>
  <c r="X1579" i="5"/>
  <c r="R1338" i="5"/>
  <c r="H1338" i="5"/>
  <c r="F1338" i="5"/>
  <c r="J1338" i="5"/>
  <c r="I1338" i="5"/>
  <c r="R1572" i="5"/>
  <c r="J1572" i="5"/>
  <c r="I1572" i="5"/>
  <c r="H1572" i="5"/>
  <c r="F1572" i="5"/>
  <c r="R1360" i="5"/>
  <c r="J1360" i="5"/>
  <c r="H1360" i="5"/>
  <c r="F1360" i="5"/>
  <c r="I1360" i="5"/>
  <c r="F1399" i="5"/>
  <c r="R1399" i="5"/>
  <c r="J1399" i="5"/>
  <c r="I1399" i="5"/>
  <c r="X1399" i="5"/>
  <c r="H1399" i="5"/>
  <c r="I1528" i="5"/>
  <c r="H1528" i="5"/>
  <c r="F1528" i="5"/>
  <c r="X1528" i="5"/>
  <c r="R1528" i="5"/>
  <c r="J1528" i="5"/>
  <c r="H1134" i="5"/>
  <c r="F1134" i="5"/>
  <c r="R1134" i="5"/>
  <c r="I1134" i="5"/>
  <c r="J1134" i="5"/>
  <c r="J1627" i="5"/>
  <c r="I1627" i="5"/>
  <c r="H1627" i="5"/>
  <c r="F1627" i="5"/>
  <c r="X1627" i="5"/>
  <c r="R1627" i="5"/>
  <c r="R1560" i="5"/>
  <c r="J1560" i="5"/>
  <c r="I1560" i="5"/>
  <c r="H1560" i="5"/>
  <c r="F1560" i="5"/>
  <c r="H1207" i="5"/>
  <c r="R1207" i="5"/>
  <c r="J1207" i="5"/>
  <c r="I1207" i="5"/>
  <c r="F1207" i="5"/>
  <c r="X1207" i="5"/>
  <c r="H1108" i="5"/>
  <c r="F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F1350" i="5"/>
  <c r="R1350" i="5"/>
  <c r="J1350" i="5"/>
  <c r="I1350" i="5"/>
  <c r="H1350" i="5"/>
  <c r="X1350" i="5"/>
  <c r="F1330" i="5"/>
  <c r="R1330" i="5"/>
  <c r="J1330" i="5"/>
  <c r="I1330" i="5"/>
  <c r="H1330" i="5"/>
  <c r="F1322" i="5"/>
  <c r="X1322" i="5"/>
  <c r="R1322" i="5"/>
  <c r="J1322" i="5"/>
  <c r="I1322" i="5"/>
  <c r="H1322" i="5"/>
  <c r="F1314" i="5"/>
  <c r="R1314" i="5"/>
  <c r="J1314" i="5"/>
  <c r="I1314" i="5"/>
  <c r="H1314" i="5"/>
  <c r="F1306" i="5"/>
  <c r="X1306" i="5"/>
  <c r="R1306" i="5"/>
  <c r="J1306" i="5"/>
  <c r="I1306" i="5"/>
  <c r="H1306" i="5"/>
  <c r="F1298" i="5"/>
  <c r="R1298" i="5"/>
  <c r="J1298" i="5"/>
  <c r="I1298" i="5"/>
  <c r="H1298" i="5"/>
  <c r="F1290" i="5"/>
  <c r="R1290" i="5"/>
  <c r="J1290" i="5"/>
  <c r="I1290" i="5"/>
  <c r="H1290" i="5"/>
  <c r="F1282" i="5"/>
  <c r="R1282" i="5"/>
  <c r="J1282" i="5"/>
  <c r="I1282" i="5"/>
  <c r="H1282" i="5"/>
  <c r="F1274" i="5"/>
  <c r="X1274" i="5"/>
  <c r="R1274" i="5"/>
  <c r="J1274" i="5"/>
  <c r="I1274" i="5"/>
  <c r="H1274" i="5"/>
  <c r="H1012" i="5"/>
  <c r="F1012" i="5"/>
  <c r="R1012" i="5"/>
  <c r="J1012" i="5"/>
  <c r="I1012" i="5"/>
  <c r="H1231" i="5"/>
  <c r="R1231" i="5"/>
  <c r="J1231" i="5"/>
  <c r="F1231" i="5"/>
  <c r="X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J858" i="5"/>
  <c r="F858" i="5"/>
  <c r="J823" i="5"/>
  <c r="I823" i="5"/>
  <c r="F823" i="5"/>
  <c r="R823" i="5"/>
  <c r="H823" i="5"/>
  <c r="R868" i="5"/>
  <c r="I868" i="5"/>
  <c r="F868" i="5"/>
  <c r="J868" i="5"/>
  <c r="H868" i="5"/>
  <c r="X907" i="5"/>
  <c r="R907" i="5"/>
  <c r="I907" i="5"/>
  <c r="J907" i="5"/>
  <c r="H907" i="5"/>
  <c r="F907" i="5"/>
  <c r="J695" i="5"/>
  <c r="I695" i="5"/>
  <c r="F695" i="5"/>
  <c r="R695" i="5"/>
  <c r="H695" i="5"/>
  <c r="I665" i="5"/>
  <c r="H665" i="5"/>
  <c r="F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X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X1837" i="5"/>
  <c r="R1837" i="5"/>
  <c r="J1837" i="5"/>
  <c r="H1837" i="5"/>
  <c r="R1970" i="5"/>
  <c r="J1970" i="5"/>
  <c r="I1970" i="5"/>
  <c r="H1970" i="5"/>
  <c r="F1970" i="5"/>
  <c r="J1888" i="5"/>
  <c r="R1888" i="5"/>
  <c r="I1888" i="5"/>
  <c r="H1888" i="5"/>
  <c r="F1888" i="5"/>
  <c r="J1796" i="5"/>
  <c r="I1796" i="5"/>
  <c r="H1796" i="5"/>
  <c r="F1796" i="5"/>
  <c r="R1796" i="5"/>
  <c r="J1788" i="5"/>
  <c r="I1788" i="5"/>
  <c r="H1788" i="5"/>
  <c r="F1788" i="5"/>
  <c r="X1788" i="5"/>
  <c r="R1788" i="5"/>
  <c r="J1780" i="5"/>
  <c r="I1780" i="5"/>
  <c r="H1780" i="5"/>
  <c r="F1780" i="5"/>
  <c r="X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X1659" i="5"/>
  <c r="R1679" i="5"/>
  <c r="J1679" i="5"/>
  <c r="I1679" i="5"/>
  <c r="H1679" i="5"/>
  <c r="F1679" i="5"/>
  <c r="I1571" i="5"/>
  <c r="H1571" i="5"/>
  <c r="F1571" i="5"/>
  <c r="R1571" i="5"/>
  <c r="J1571" i="5"/>
  <c r="X1571" i="5"/>
  <c r="R1485" i="5"/>
  <c r="J1485" i="5"/>
  <c r="H1485" i="5"/>
  <c r="I1485" i="5"/>
  <c r="F1485" i="5"/>
  <c r="X1485" i="5"/>
  <c r="H1456" i="5"/>
  <c r="F1456" i="5"/>
  <c r="I1456" i="5"/>
  <c r="R1456" i="5"/>
  <c r="J1456" i="5"/>
  <c r="I1532" i="5"/>
  <c r="H1532" i="5"/>
  <c r="F1532" i="5"/>
  <c r="J1532" i="5"/>
  <c r="R1532" i="5"/>
  <c r="R1612" i="5"/>
  <c r="J1612" i="5"/>
  <c r="I1612" i="5"/>
  <c r="H1612" i="5"/>
  <c r="F1612" i="5"/>
  <c r="J1461" i="5"/>
  <c r="H1461" i="5"/>
  <c r="I1461" i="5"/>
  <c r="F1461" i="5"/>
  <c r="R1461" i="5"/>
  <c r="X1461" i="5"/>
  <c r="H1235" i="5"/>
  <c r="F1235" i="5"/>
  <c r="R1235" i="5"/>
  <c r="J1235" i="5"/>
  <c r="I1235" i="5"/>
  <c r="H1171" i="5"/>
  <c r="F1171" i="5"/>
  <c r="X1171" i="5"/>
  <c r="R1171" i="5"/>
  <c r="J1171" i="5"/>
  <c r="I1171" i="5"/>
  <c r="R1501" i="5"/>
  <c r="J1501" i="5"/>
  <c r="H1501" i="5"/>
  <c r="I1501" i="5"/>
  <c r="F1501" i="5"/>
  <c r="X1501" i="5"/>
  <c r="F1386" i="5"/>
  <c r="R1386" i="5"/>
  <c r="J1386" i="5"/>
  <c r="I1386" i="5"/>
  <c r="H1386" i="5"/>
  <c r="R1596" i="5"/>
  <c r="J1596" i="5"/>
  <c r="I1596" i="5"/>
  <c r="H1596" i="5"/>
  <c r="F1596" i="5"/>
  <c r="X1596" i="5"/>
  <c r="F1174" i="5"/>
  <c r="R1174" i="5"/>
  <c r="J1174" i="5"/>
  <c r="H1174" i="5"/>
  <c r="I1174" i="5"/>
  <c r="H1092" i="5"/>
  <c r="F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J1202" i="5"/>
  <c r="I1202" i="5"/>
  <c r="H1202" i="5"/>
  <c r="R1202" i="5"/>
  <c r="H1128" i="5"/>
  <c r="F1128" i="5"/>
  <c r="X1128" i="5"/>
  <c r="R1128" i="5"/>
  <c r="J1128" i="5"/>
  <c r="I1128" i="5"/>
  <c r="H1096" i="5"/>
  <c r="F1096" i="5"/>
  <c r="R1096" i="5"/>
  <c r="J1096" i="5"/>
  <c r="I1096" i="5"/>
  <c r="H1064" i="5"/>
  <c r="F1064" i="5"/>
  <c r="X1064" i="5"/>
  <c r="R1064" i="5"/>
  <c r="J1064" i="5"/>
  <c r="I1064" i="5"/>
  <c r="R1588" i="5"/>
  <c r="J1588" i="5"/>
  <c r="I1588" i="5"/>
  <c r="H1588" i="5"/>
  <c r="F1588" i="5"/>
  <c r="R1384" i="5"/>
  <c r="J1384" i="5"/>
  <c r="H1384" i="5"/>
  <c r="F1384" i="5"/>
  <c r="X1384" i="5"/>
  <c r="I1384" i="5"/>
  <c r="X927" i="5"/>
  <c r="R927" i="5"/>
  <c r="I927" i="5"/>
  <c r="H927" i="5"/>
  <c r="F927" i="5"/>
  <c r="J927" i="5"/>
  <c r="H1195" i="5"/>
  <c r="J1195" i="5"/>
  <c r="I1195" i="5"/>
  <c r="F1195" i="5"/>
  <c r="X1195" i="5"/>
  <c r="R1195" i="5"/>
  <c r="F972" i="5"/>
  <c r="R972" i="5"/>
  <c r="J972" i="5"/>
  <c r="I972" i="5"/>
  <c r="H972" i="5"/>
  <c r="R930" i="5"/>
  <c r="I930" i="5"/>
  <c r="J930" i="5"/>
  <c r="H930" i="5"/>
  <c r="F930" i="5"/>
  <c r="J985" i="5"/>
  <c r="I985" i="5"/>
  <c r="H985" i="5"/>
  <c r="R985" i="5"/>
  <c r="F985" i="5"/>
  <c r="F837" i="5"/>
  <c r="X837" i="5"/>
  <c r="R837" i="5"/>
  <c r="I837" i="5"/>
  <c r="J837" i="5"/>
  <c r="H837" i="5"/>
  <c r="I657" i="5"/>
  <c r="H657" i="5"/>
  <c r="F657" i="5"/>
  <c r="R657" i="5"/>
  <c r="J657" i="5"/>
  <c r="R675" i="5"/>
  <c r="J675" i="5"/>
  <c r="I675" i="5"/>
  <c r="H675" i="5"/>
  <c r="F675"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X2347" i="5"/>
  <c r="R2347" i="5"/>
  <c r="J2347" i="5"/>
  <c r="I2347" i="5"/>
  <c r="I2111" i="5"/>
  <c r="H2111" i="5"/>
  <c r="F2111" i="5"/>
  <c r="R2111" i="5"/>
  <c r="J2111"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F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40" i="5"/>
  <c r="H140" i="5"/>
  <c r="F140" i="5"/>
  <c r="I140" i="5"/>
  <c r="R140" i="5"/>
  <c r="J192" i="5"/>
  <c r="H192" i="5"/>
  <c r="F192" i="5"/>
  <c r="R192" i="5"/>
  <c r="I192" i="5"/>
  <c r="F51" i="6"/>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X2276" i="5"/>
  <c r="H2262" i="5"/>
  <c r="F2262" i="5"/>
  <c r="X2262" i="5"/>
  <c r="R2262" i="5"/>
  <c r="J2262" i="5"/>
  <c r="I2262" i="5"/>
  <c r="I2131" i="5"/>
  <c r="H2131" i="5"/>
  <c r="F2131" i="5"/>
  <c r="X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X2103" i="5"/>
  <c r="R2076" i="5"/>
  <c r="J2076" i="5"/>
  <c r="H2076" i="5"/>
  <c r="F2076" i="5"/>
  <c r="I2076" i="5"/>
  <c r="R2148" i="5"/>
  <c r="J2148" i="5"/>
  <c r="I2148" i="5"/>
  <c r="H2148" i="5"/>
  <c r="F2148" i="5"/>
  <c r="R2006" i="5"/>
  <c r="J2006" i="5"/>
  <c r="I2006" i="5"/>
  <c r="H2006" i="5"/>
  <c r="F2006" i="5"/>
  <c r="F1868" i="5"/>
  <c r="X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X1812" i="5"/>
  <c r="I1812" i="5"/>
  <c r="H1812" i="5"/>
  <c r="F1812" i="5"/>
  <c r="R1812" i="5"/>
  <c r="J1812" i="5"/>
  <c r="H1755" i="5"/>
  <c r="F1755" i="5"/>
  <c r="X1755" i="5"/>
  <c r="R1755" i="5"/>
  <c r="J1755" i="5"/>
  <c r="I1755" i="5"/>
  <c r="R1739" i="5"/>
  <c r="J1739" i="5"/>
  <c r="I1739" i="5"/>
  <c r="H1739" i="5"/>
  <c r="F1739" i="5"/>
  <c r="I1744" i="5"/>
  <c r="R1744" i="5"/>
  <c r="J1744" i="5"/>
  <c r="H1744" i="5"/>
  <c r="F1744" i="5"/>
  <c r="R1651" i="5"/>
  <c r="J1651" i="5"/>
  <c r="I1651" i="5"/>
  <c r="H1651" i="5"/>
  <c r="F1651" i="5"/>
  <c r="X1651" i="5"/>
  <c r="J1409" i="5"/>
  <c r="I1409" i="5"/>
  <c r="R1409" i="5"/>
  <c r="H1409" i="5"/>
  <c r="F1409" i="5"/>
  <c r="J1421" i="5"/>
  <c r="I1421" i="5"/>
  <c r="H1421" i="5"/>
  <c r="R1421" i="5"/>
  <c r="F1421" i="5"/>
  <c r="J1405" i="5"/>
  <c r="I1405" i="5"/>
  <c r="H1405" i="5"/>
  <c r="R1405" i="5"/>
  <c r="F1405" i="5"/>
  <c r="I1599" i="5"/>
  <c r="H1599" i="5"/>
  <c r="F1599" i="5"/>
  <c r="R1599" i="5"/>
  <c r="J1599" i="5"/>
  <c r="X1599" i="5"/>
  <c r="I1567" i="5"/>
  <c r="H1567" i="5"/>
  <c r="F1567" i="5"/>
  <c r="R1567" i="5"/>
  <c r="J1567" i="5"/>
  <c r="X1567" i="5"/>
  <c r="R1719" i="5"/>
  <c r="J1719" i="5"/>
  <c r="I1719" i="5"/>
  <c r="H1719" i="5"/>
  <c r="F1719" i="5"/>
  <c r="F1374" i="5"/>
  <c r="R1374" i="5"/>
  <c r="J1374" i="5"/>
  <c r="I1374" i="5"/>
  <c r="H1374" i="5"/>
  <c r="I1375" i="5"/>
  <c r="H1375" i="5"/>
  <c r="X1375" i="5"/>
  <c r="R1375" i="5"/>
  <c r="J1375" i="5"/>
  <c r="F1375" i="5"/>
  <c r="I1544" i="5"/>
  <c r="H1544" i="5"/>
  <c r="F1544" i="5"/>
  <c r="R1544" i="5"/>
  <c r="J1544" i="5"/>
  <c r="H1243" i="5"/>
  <c r="R1243" i="5"/>
  <c r="I1243" i="5"/>
  <c r="F1243" i="5"/>
  <c r="J1243" i="5"/>
  <c r="X1243" i="5"/>
  <c r="H1211" i="5"/>
  <c r="R1211" i="5"/>
  <c r="I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H1436" i="5"/>
  <c r="R1436" i="5"/>
  <c r="F1436" i="5"/>
  <c r="J1436" i="5"/>
  <c r="I1436" i="5"/>
  <c r="J1228" i="5"/>
  <c r="I1228" i="5"/>
  <c r="F1228" i="5"/>
  <c r="X1228" i="5"/>
  <c r="R1228" i="5"/>
  <c r="H1228" i="5"/>
  <c r="J1196" i="5"/>
  <c r="I1196" i="5"/>
  <c r="F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X1255" i="5"/>
  <c r="R1647" i="5"/>
  <c r="J1647" i="5"/>
  <c r="I1647" i="5"/>
  <c r="H1647" i="5"/>
  <c r="F1647" i="5"/>
  <c r="F1194" i="5"/>
  <c r="R1194" i="5"/>
  <c r="J1194" i="5"/>
  <c r="I1194" i="5"/>
  <c r="H1194" i="5"/>
  <c r="F1226" i="5"/>
  <c r="X1226" i="5"/>
  <c r="R1226" i="5"/>
  <c r="J1226" i="5"/>
  <c r="I1226" i="5"/>
  <c r="H1226" i="5"/>
  <c r="H1088" i="5"/>
  <c r="F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X879" i="5"/>
  <c r="R879" i="5"/>
  <c r="I879" i="5"/>
  <c r="H879" i="5"/>
  <c r="F879" i="5"/>
  <c r="J879" i="5"/>
  <c r="I653" i="5"/>
  <c r="H653" i="5"/>
  <c r="F653" i="5"/>
  <c r="X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J2500" i="5"/>
  <c r="I2500" i="5"/>
  <c r="H2500" i="5"/>
  <c r="R2500" i="5"/>
  <c r="F2500" i="5"/>
  <c r="I2419" i="5"/>
  <c r="H2419" i="5"/>
  <c r="F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H2127" i="5"/>
  <c r="F2127" i="5"/>
  <c r="J2127" i="5"/>
  <c r="I2127" i="5"/>
  <c r="R2127" i="5"/>
  <c r="F2102" i="5"/>
  <c r="X2102" i="5"/>
  <c r="I2102" i="5"/>
  <c r="H2102" i="5"/>
  <c r="J2102" i="5"/>
  <c r="R2102" i="5"/>
  <c r="R1994" i="5"/>
  <c r="J1994" i="5"/>
  <c r="I1994" i="5"/>
  <c r="H1994" i="5"/>
  <c r="F1994" i="5"/>
  <c r="X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X1821" i="5"/>
  <c r="R1821" i="5"/>
  <c r="I1910" i="5"/>
  <c r="H1910" i="5"/>
  <c r="F1910" i="5"/>
  <c r="R1910" i="5"/>
  <c r="J1910" i="5"/>
  <c r="J1804" i="5"/>
  <c r="I1804" i="5"/>
  <c r="H1804" i="5"/>
  <c r="F1804" i="5"/>
  <c r="X1804" i="5"/>
  <c r="R1804" i="5"/>
  <c r="J1800" i="5"/>
  <c r="I1800" i="5"/>
  <c r="H1800" i="5"/>
  <c r="F1800" i="5"/>
  <c r="X1800" i="5"/>
  <c r="R1800" i="5"/>
  <c r="J1792" i="5"/>
  <c r="I1792" i="5"/>
  <c r="H1792" i="5"/>
  <c r="F1792" i="5"/>
  <c r="X1792" i="5"/>
  <c r="R1792" i="5"/>
  <c r="J1784" i="5"/>
  <c r="I1784" i="5"/>
  <c r="H1784" i="5"/>
  <c r="F1784" i="5"/>
  <c r="R1784" i="5"/>
  <c r="J1776" i="5"/>
  <c r="I1776" i="5"/>
  <c r="H1776" i="5"/>
  <c r="F1776" i="5"/>
  <c r="R1776" i="5"/>
  <c r="I1710" i="5"/>
  <c r="H1710" i="5"/>
  <c r="F1710" i="5"/>
  <c r="R1710" i="5"/>
  <c r="J1710" i="5"/>
  <c r="I1678" i="5"/>
  <c r="H1678" i="5"/>
  <c r="F1678" i="5"/>
  <c r="X1678" i="5"/>
  <c r="R1678" i="5"/>
  <c r="J1678" i="5"/>
  <c r="I1662" i="5"/>
  <c r="H1662" i="5"/>
  <c r="F1662" i="5"/>
  <c r="J1662" i="5"/>
  <c r="R1662" i="5"/>
  <c r="I1630" i="5"/>
  <c r="H1630" i="5"/>
  <c r="F1630" i="5"/>
  <c r="J1630" i="5"/>
  <c r="R1630" i="5"/>
  <c r="F1598" i="5"/>
  <c r="X1598" i="5"/>
  <c r="R1598" i="5"/>
  <c r="J1598" i="5"/>
  <c r="I1598" i="5"/>
  <c r="H1598" i="5"/>
  <c r="F1566" i="5"/>
  <c r="R1566" i="5"/>
  <c r="J1566" i="5"/>
  <c r="I1566" i="5"/>
  <c r="H1566" i="5"/>
  <c r="R1862" i="5"/>
  <c r="J1862" i="5"/>
  <c r="I1862" i="5"/>
  <c r="H1862" i="5"/>
  <c r="F1862" i="5"/>
  <c r="J1772" i="5"/>
  <c r="I1772" i="5"/>
  <c r="H1772" i="5"/>
  <c r="F1772" i="5"/>
  <c r="X1772" i="5"/>
  <c r="R1772" i="5"/>
  <c r="I1603" i="5"/>
  <c r="H1603" i="5"/>
  <c r="F1603" i="5"/>
  <c r="R1603" i="5"/>
  <c r="J1603" i="5"/>
  <c r="I1536" i="5"/>
  <c r="H1536" i="5"/>
  <c r="F1536" i="5"/>
  <c r="J1536" i="5"/>
  <c r="R1536" i="5"/>
  <c r="I1391" i="5"/>
  <c r="H1391" i="5"/>
  <c r="X1391" i="5"/>
  <c r="F1391" i="5"/>
  <c r="R1391" i="5"/>
  <c r="J1391" i="5"/>
  <c r="H1203" i="5"/>
  <c r="F1203" i="5"/>
  <c r="X1203" i="5"/>
  <c r="R1203" i="5"/>
  <c r="J1203" i="5"/>
  <c r="I1203" i="5"/>
  <c r="R1376" i="5"/>
  <c r="J1376" i="5"/>
  <c r="I1376" i="5"/>
  <c r="H1376" i="5"/>
  <c r="F1376" i="5"/>
  <c r="F1234" i="5"/>
  <c r="J1234" i="5"/>
  <c r="I1234" i="5"/>
  <c r="H1234" i="5"/>
  <c r="R1234" i="5"/>
  <c r="H1112" i="5"/>
  <c r="F1112" i="5"/>
  <c r="X1112" i="5"/>
  <c r="R1112" i="5"/>
  <c r="J1112" i="5"/>
  <c r="I1112" i="5"/>
  <c r="H1080" i="5"/>
  <c r="F1080" i="5"/>
  <c r="X1080" i="5"/>
  <c r="R1080" i="5"/>
  <c r="J1080" i="5"/>
  <c r="I1080" i="5"/>
  <c r="H1048" i="5"/>
  <c r="F1048" i="5"/>
  <c r="R1048" i="5"/>
  <c r="J1048" i="5"/>
  <c r="I1048" i="5"/>
  <c r="H1032" i="5"/>
  <c r="F1032" i="5"/>
  <c r="X1032" i="5"/>
  <c r="R1032" i="5"/>
  <c r="J1032" i="5"/>
  <c r="I1032" i="5"/>
  <c r="R1489" i="5"/>
  <c r="J1489" i="5"/>
  <c r="H1489" i="5"/>
  <c r="F1489" i="5"/>
  <c r="X1489" i="5"/>
  <c r="I1489" i="5"/>
  <c r="R916" i="5"/>
  <c r="I916" i="5"/>
  <c r="F916" i="5"/>
  <c r="J916" i="5"/>
  <c r="H916" i="5"/>
  <c r="F956" i="5"/>
  <c r="X956" i="5"/>
  <c r="R956" i="5"/>
  <c r="I956" i="5"/>
  <c r="J956" i="5"/>
  <c r="H956" i="5"/>
  <c r="X871" i="5"/>
  <c r="R871" i="5"/>
  <c r="I871" i="5"/>
  <c r="H871" i="5"/>
  <c r="F871" i="5"/>
  <c r="J871" i="5"/>
  <c r="R874" i="5"/>
  <c r="I874" i="5"/>
  <c r="H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H2463" i="5"/>
  <c r="I2463" i="5"/>
  <c r="F2463" i="5"/>
  <c r="X2463" i="5"/>
  <c r="R2463" i="5"/>
  <c r="J2463" i="5"/>
  <c r="F2323" i="5"/>
  <c r="X2323" i="5"/>
  <c r="J2323" i="5"/>
  <c r="R2323" i="5"/>
  <c r="I2323" i="5"/>
  <c r="H2323" i="5"/>
  <c r="I2300" i="5"/>
  <c r="J2300" i="5"/>
  <c r="H2300" i="5"/>
  <c r="F2300" i="5"/>
  <c r="R2300" i="5"/>
  <c r="R2168" i="5"/>
  <c r="J2168" i="5"/>
  <c r="I2168" i="5"/>
  <c r="H2168" i="5"/>
  <c r="X2168" i="5"/>
  <c r="F2168" i="5"/>
  <c r="F2074" i="5"/>
  <c r="R2074" i="5"/>
  <c r="J2074" i="5"/>
  <c r="I2074" i="5"/>
  <c r="H2074" i="5"/>
  <c r="R2060" i="5"/>
  <c r="J2060" i="5"/>
  <c r="H2060" i="5"/>
  <c r="F2060" i="5"/>
  <c r="X2060" i="5"/>
  <c r="I2060" i="5"/>
  <c r="R2088" i="5"/>
  <c r="J2088" i="5"/>
  <c r="I2088" i="5"/>
  <c r="H2088" i="5"/>
  <c r="F2088" i="5"/>
  <c r="R2042" i="5"/>
  <c r="J2042" i="5"/>
  <c r="I2042" i="5"/>
  <c r="H2042" i="5"/>
  <c r="F2042" i="5"/>
  <c r="R1822" i="5"/>
  <c r="I1822" i="5"/>
  <c r="J1822" i="5"/>
  <c r="H1822" i="5"/>
  <c r="F1822" i="5"/>
  <c r="I1841" i="5"/>
  <c r="F1841" i="5"/>
  <c r="H1841" i="5"/>
  <c r="X1841" i="5"/>
  <c r="R1841" i="5"/>
  <c r="J1841" i="5"/>
  <c r="H1775" i="5"/>
  <c r="F1775" i="5"/>
  <c r="R1775" i="5"/>
  <c r="J1775" i="5"/>
  <c r="I1775" i="5"/>
  <c r="R1703" i="5"/>
  <c r="J1703" i="5"/>
  <c r="I1703" i="5"/>
  <c r="H1703" i="5"/>
  <c r="F1703" i="5"/>
  <c r="R1727" i="5"/>
  <c r="J1727" i="5"/>
  <c r="I1727" i="5"/>
  <c r="H1727" i="5"/>
  <c r="F1727" i="5"/>
  <c r="I1591" i="5"/>
  <c r="H1591" i="5"/>
  <c r="F1591" i="5"/>
  <c r="R1591" i="5"/>
  <c r="J1591" i="5"/>
  <c r="X1591" i="5"/>
  <c r="I1559" i="5"/>
  <c r="H1559" i="5"/>
  <c r="F1559" i="5"/>
  <c r="R1559" i="5"/>
  <c r="J1559" i="5"/>
  <c r="R1348" i="5"/>
  <c r="F1348" i="5"/>
  <c r="X1348" i="5"/>
  <c r="I1348" i="5"/>
  <c r="H1348" i="5"/>
  <c r="J1348" i="5"/>
  <c r="F1370" i="5"/>
  <c r="R1370" i="5"/>
  <c r="I1370" i="5"/>
  <c r="H1370" i="5"/>
  <c r="J1370" i="5"/>
  <c r="J1473" i="5"/>
  <c r="H1473" i="5"/>
  <c r="F1473" i="5"/>
  <c r="X1473" i="5"/>
  <c r="I1473" i="5"/>
  <c r="R1473" i="5"/>
  <c r="H1400" i="5"/>
  <c r="X1400" i="5"/>
  <c r="F1400" i="5"/>
  <c r="R1400" i="5"/>
  <c r="J1400" i="5"/>
  <c r="I1400" i="5"/>
  <c r="I1327" i="5"/>
  <c r="H1327" i="5"/>
  <c r="R1327" i="5"/>
  <c r="J1327" i="5"/>
  <c r="F1327" i="5"/>
  <c r="X1327" i="5"/>
  <c r="H1072" i="5"/>
  <c r="F1072" i="5"/>
  <c r="R1072" i="5"/>
  <c r="I1072" i="5"/>
  <c r="J1072" i="5"/>
  <c r="H1008" i="5"/>
  <c r="F1008" i="5"/>
  <c r="X1008" i="5"/>
  <c r="R1008" i="5"/>
  <c r="J1008" i="5"/>
  <c r="I1008" i="5"/>
  <c r="H1100" i="5"/>
  <c r="F1100" i="5"/>
  <c r="R1100" i="5"/>
  <c r="J1100" i="5"/>
  <c r="I1100" i="5"/>
  <c r="J1017" i="5"/>
  <c r="I1017" i="5"/>
  <c r="H1017" i="5"/>
  <c r="X1017" i="5"/>
  <c r="R1017" i="5"/>
  <c r="F1017" i="5"/>
  <c r="J1129" i="5"/>
  <c r="I1129" i="5"/>
  <c r="H1129" i="5"/>
  <c r="X1129" i="5"/>
  <c r="R1129" i="5"/>
  <c r="F1129" i="5"/>
  <c r="J1113" i="5"/>
  <c r="I1113" i="5"/>
  <c r="H1113" i="5"/>
  <c r="X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X2332" i="5"/>
  <c r="J2336" i="5"/>
  <c r="I2336" i="5"/>
  <c r="H2336" i="5"/>
  <c r="R2336" i="5"/>
  <c r="F2336" i="5"/>
  <c r="I2296" i="5"/>
  <c r="H2296" i="5"/>
  <c r="R2296" i="5"/>
  <c r="J2296" i="5"/>
  <c r="F2296" i="5"/>
  <c r="H2246" i="5"/>
  <c r="F2246" i="5"/>
  <c r="X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R1866" i="5"/>
  <c r="J1866" i="5"/>
  <c r="I1866" i="5"/>
  <c r="H1866" i="5"/>
  <c r="F1866" i="5"/>
  <c r="R1870" i="5"/>
  <c r="J1870" i="5"/>
  <c r="I1870" i="5"/>
  <c r="H1870" i="5"/>
  <c r="F1870" i="5"/>
  <c r="R1854" i="5"/>
  <c r="J1854" i="5"/>
  <c r="I1854" i="5"/>
  <c r="H1854" i="5"/>
  <c r="F1854" i="5"/>
  <c r="X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X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X1590" i="5"/>
  <c r="R1590" i="5"/>
  <c r="J1590" i="5"/>
  <c r="I1590" i="5"/>
  <c r="H1590" i="5"/>
  <c r="F1574" i="5"/>
  <c r="X1574" i="5"/>
  <c r="R1574" i="5"/>
  <c r="J1574" i="5"/>
  <c r="I1574" i="5"/>
  <c r="H1574" i="5"/>
  <c r="F1558" i="5"/>
  <c r="R1558" i="5"/>
  <c r="J1558" i="5"/>
  <c r="I1558" i="5"/>
  <c r="H1558" i="5"/>
  <c r="R1931" i="5"/>
  <c r="J1931" i="5"/>
  <c r="I1931" i="5"/>
  <c r="H1931" i="5"/>
  <c r="F1931" i="5"/>
  <c r="H1759" i="5"/>
  <c r="F1759" i="5"/>
  <c r="R1759" i="5"/>
  <c r="J1759" i="5"/>
  <c r="I1759" i="5"/>
  <c r="X1839" i="5"/>
  <c r="R1839" i="5"/>
  <c r="J1839" i="5"/>
  <c r="I1839" i="5"/>
  <c r="H1839" i="5"/>
  <c r="F1839" i="5"/>
  <c r="R1707" i="5"/>
  <c r="J1707" i="5"/>
  <c r="I1707" i="5"/>
  <c r="H1707" i="5"/>
  <c r="F1707" i="5"/>
  <c r="X1707" i="5"/>
  <c r="R1635" i="5"/>
  <c r="J1635" i="5"/>
  <c r="I1635" i="5"/>
  <c r="H1635" i="5"/>
  <c r="F1635" i="5"/>
  <c r="X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H1440" i="5"/>
  <c r="F1440" i="5"/>
  <c r="I1440" i="5"/>
  <c r="J1440" i="5"/>
  <c r="R1440" i="5"/>
  <c r="R1505" i="5"/>
  <c r="J1505" i="5"/>
  <c r="H1505" i="5"/>
  <c r="F1505" i="5"/>
  <c r="X1505" i="5"/>
  <c r="I1505" i="5"/>
  <c r="I1343" i="5"/>
  <c r="X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X1251" i="5"/>
  <c r="F1251" i="5"/>
  <c r="R1568" i="5"/>
  <c r="J1568" i="5"/>
  <c r="I1568" i="5"/>
  <c r="H1568" i="5"/>
  <c r="F1568" i="5"/>
  <c r="H1060" i="5"/>
  <c r="F1060" i="5"/>
  <c r="X1060" i="5"/>
  <c r="R1060" i="5"/>
  <c r="I1060" i="5"/>
  <c r="J1060" i="5"/>
  <c r="I1315" i="5"/>
  <c r="H1315" i="5"/>
  <c r="R1315" i="5"/>
  <c r="J1315" i="5"/>
  <c r="F1315" i="5"/>
  <c r="X1315" i="5"/>
  <c r="I1283" i="5"/>
  <c r="H1283" i="5"/>
  <c r="R1283" i="5"/>
  <c r="J1283" i="5"/>
  <c r="F1283" i="5"/>
  <c r="I1484" i="5"/>
  <c r="H1484" i="5"/>
  <c r="F1484" i="5"/>
  <c r="J1484" i="5"/>
  <c r="R1484" i="5"/>
  <c r="J1180" i="5"/>
  <c r="I1180" i="5"/>
  <c r="R1180" i="5"/>
  <c r="H1180" i="5"/>
  <c r="F1180" i="5"/>
  <c r="H996" i="5"/>
  <c r="F996" i="5"/>
  <c r="R996" i="5"/>
  <c r="J996" i="5"/>
  <c r="I996" i="5"/>
  <c r="F952" i="5"/>
  <c r="X952" i="5"/>
  <c r="R952" i="5"/>
  <c r="J952" i="5"/>
  <c r="I952" i="5"/>
  <c r="H952" i="5"/>
  <c r="F976" i="5"/>
  <c r="R976" i="5"/>
  <c r="J976" i="5"/>
  <c r="I976" i="5"/>
  <c r="H976" i="5"/>
  <c r="H1020" i="5"/>
  <c r="F1020" i="5"/>
  <c r="R1020" i="5"/>
  <c r="J1020" i="5"/>
  <c r="I1020" i="5"/>
  <c r="X928" i="5"/>
  <c r="R928" i="5"/>
  <c r="J928" i="5"/>
  <c r="I928" i="5"/>
  <c r="F928" i="5"/>
  <c r="H928" i="5"/>
  <c r="X892" i="5"/>
  <c r="R892" i="5"/>
  <c r="I892" i="5"/>
  <c r="H892" i="5"/>
  <c r="F892" i="5"/>
  <c r="J892" i="5"/>
  <c r="R847" i="5"/>
  <c r="J847" i="5"/>
  <c r="I847" i="5"/>
  <c r="X847" i="5"/>
  <c r="H847" i="5"/>
  <c r="F847" i="5"/>
  <c r="R839" i="5"/>
  <c r="J839" i="5"/>
  <c r="I839" i="5"/>
  <c r="H839" i="5"/>
  <c r="F839" i="5"/>
  <c r="F845" i="5"/>
  <c r="X845" i="5"/>
  <c r="R845" i="5"/>
  <c r="I845" i="5"/>
  <c r="J845" i="5"/>
  <c r="H845" i="5"/>
  <c r="R970" i="5"/>
  <c r="J970" i="5"/>
  <c r="I970" i="5"/>
  <c r="X970" i="5"/>
  <c r="H970" i="5"/>
  <c r="F970" i="5"/>
  <c r="J811" i="5"/>
  <c r="R811" i="5"/>
  <c r="I811" i="5"/>
  <c r="H811" i="5"/>
  <c r="F811" i="5"/>
  <c r="X811" i="5"/>
  <c r="R918" i="5"/>
  <c r="I918" i="5"/>
  <c r="J918" i="5"/>
  <c r="H918" i="5"/>
  <c r="F918" i="5"/>
  <c r="J1097" i="5"/>
  <c r="I1097" i="5"/>
  <c r="H1097" i="5"/>
  <c r="R1097" i="5"/>
  <c r="F1097" i="5"/>
  <c r="F833" i="5"/>
  <c r="R833" i="5"/>
  <c r="I833" i="5"/>
  <c r="J833" i="5"/>
  <c r="H833" i="5"/>
  <c r="I673" i="5"/>
  <c r="H673" i="5"/>
  <c r="F673" i="5"/>
  <c r="X673" i="5"/>
  <c r="R673" i="5"/>
  <c r="J673" i="5"/>
  <c r="I641" i="5"/>
  <c r="H641" i="5"/>
  <c r="F641" i="5"/>
  <c r="R641" i="5"/>
  <c r="J641" i="5"/>
  <c r="I609" i="5"/>
  <c r="H609" i="5"/>
  <c r="F609" i="5"/>
  <c r="R609" i="5"/>
  <c r="J609" i="5"/>
  <c r="R671" i="5"/>
  <c r="J671" i="5"/>
  <c r="I671" i="5"/>
  <c r="H671" i="5"/>
  <c r="F671" i="5"/>
  <c r="X663" i="5"/>
  <c r="R663" i="5"/>
  <c r="J663" i="5"/>
  <c r="I663" i="5"/>
  <c r="H663" i="5"/>
  <c r="F663" i="5"/>
  <c r="X655" i="5"/>
  <c r="R655" i="5"/>
  <c r="J655" i="5"/>
  <c r="I655" i="5"/>
  <c r="H655" i="5"/>
  <c r="F655" i="5"/>
  <c r="X647" i="5"/>
  <c r="R647" i="5"/>
  <c r="J647" i="5"/>
  <c r="I647" i="5"/>
  <c r="H647" i="5"/>
  <c r="F647" i="5"/>
  <c r="R639" i="5"/>
  <c r="J639" i="5"/>
  <c r="I639" i="5"/>
  <c r="H639" i="5"/>
  <c r="F639" i="5"/>
  <c r="X631" i="5"/>
  <c r="R631" i="5"/>
  <c r="J631" i="5"/>
  <c r="I631" i="5"/>
  <c r="H631" i="5"/>
  <c r="F631"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312" i="5"/>
  <c r="F312" i="5"/>
  <c r="R312" i="5"/>
  <c r="I312" i="5"/>
  <c r="H312"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X2159" i="5"/>
  <c r="R2159" i="5"/>
  <c r="I2143" i="5"/>
  <c r="H2143" i="5"/>
  <c r="F2143" i="5"/>
  <c r="R2143" i="5"/>
  <c r="J2143" i="5"/>
  <c r="R1955" i="5"/>
  <c r="J1955" i="5"/>
  <c r="I1955" i="5"/>
  <c r="H1955" i="5"/>
  <c r="F1955" i="5"/>
  <c r="R1951" i="5"/>
  <c r="J1951" i="5"/>
  <c r="I1951" i="5"/>
  <c r="H1951" i="5"/>
  <c r="F1951" i="5"/>
  <c r="X1951" i="5"/>
  <c r="F1809" i="5"/>
  <c r="R1809" i="5"/>
  <c r="J1809" i="5"/>
  <c r="I1809" i="5"/>
  <c r="H1809" i="5"/>
  <c r="H1807" i="5"/>
  <c r="F1807" i="5"/>
  <c r="X1807" i="5"/>
  <c r="R1807" i="5"/>
  <c r="J1807" i="5"/>
  <c r="I1807" i="5"/>
  <c r="I1736" i="5"/>
  <c r="R1736" i="5"/>
  <c r="J1736" i="5"/>
  <c r="H1736" i="5"/>
  <c r="F1736" i="5"/>
  <c r="X1736" i="5"/>
  <c r="R1715" i="5"/>
  <c r="J1715" i="5"/>
  <c r="I1715" i="5"/>
  <c r="H1715" i="5"/>
  <c r="F1715" i="5"/>
  <c r="H2455" i="5"/>
  <c r="I2455" i="5"/>
  <c r="F2455" i="5"/>
  <c r="R2455" i="5"/>
  <c r="J2455" i="5"/>
  <c r="I1623" i="5"/>
  <c r="H1623" i="5"/>
  <c r="F1623" i="5"/>
  <c r="R1623" i="5"/>
  <c r="J1623" i="5"/>
  <c r="X1623" i="5"/>
  <c r="I1516" i="5"/>
  <c r="H1516" i="5"/>
  <c r="F1516" i="5"/>
  <c r="J1516" i="5"/>
  <c r="R1516" i="5"/>
  <c r="F1390" i="5"/>
  <c r="R1390" i="5"/>
  <c r="X1390" i="5"/>
  <c r="J1390" i="5"/>
  <c r="I1390" i="5"/>
  <c r="H1390" i="5"/>
  <c r="H1404" i="5"/>
  <c r="R1404" i="5"/>
  <c r="J1404" i="5"/>
  <c r="I1404" i="5"/>
  <c r="F1404" i="5"/>
  <c r="F1354" i="5"/>
  <c r="R1354" i="5"/>
  <c r="I1354" i="5"/>
  <c r="H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X2283" i="5"/>
  <c r="H2250" i="5"/>
  <c r="F2250" i="5"/>
  <c r="R2250" i="5"/>
  <c r="I2250" i="5"/>
  <c r="J2250" i="5"/>
  <c r="I2167" i="5"/>
  <c r="H2167" i="5"/>
  <c r="F2167" i="5"/>
  <c r="R2167" i="5"/>
  <c r="J2167" i="5"/>
  <c r="X2167" i="5"/>
  <c r="F2058" i="5"/>
  <c r="R2058" i="5"/>
  <c r="J2058" i="5"/>
  <c r="I2058" i="5"/>
  <c r="H2058" i="5"/>
  <c r="H2211" i="5"/>
  <c r="X2211" i="5"/>
  <c r="R2211" i="5"/>
  <c r="J2211" i="5"/>
  <c r="I2211" i="5"/>
  <c r="F2211" i="5"/>
  <c r="J2120" i="5"/>
  <c r="I2120" i="5"/>
  <c r="H2120" i="5"/>
  <c r="R2120" i="5"/>
  <c r="F2120" i="5"/>
  <c r="I2095" i="5"/>
  <c r="H2095" i="5"/>
  <c r="F2095" i="5"/>
  <c r="R2095" i="5"/>
  <c r="J2095" i="5"/>
  <c r="X2095" i="5"/>
  <c r="I2175" i="5"/>
  <c r="H2175" i="5"/>
  <c r="F2175" i="5"/>
  <c r="R2175" i="5"/>
  <c r="J2175" i="5"/>
  <c r="X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X1834" i="5"/>
  <c r="J1834" i="5"/>
  <c r="H1834" i="5"/>
  <c r="H1791" i="5"/>
  <c r="F1791" i="5"/>
  <c r="X1791" i="5"/>
  <c r="R1791" i="5"/>
  <c r="J1791" i="5"/>
  <c r="I1791" i="5"/>
  <c r="I1814" i="5"/>
  <c r="H1814" i="5"/>
  <c r="F1814" i="5"/>
  <c r="J1814" i="5"/>
  <c r="R1814" i="5"/>
  <c r="R1982" i="5"/>
  <c r="J1982" i="5"/>
  <c r="I1982" i="5"/>
  <c r="H1982" i="5"/>
  <c r="F1982" i="5"/>
  <c r="R2002" i="5"/>
  <c r="J2002" i="5"/>
  <c r="I2002" i="5"/>
  <c r="H2002" i="5"/>
  <c r="F2002" i="5"/>
  <c r="X1746" i="5"/>
  <c r="I1746" i="5"/>
  <c r="R1746" i="5"/>
  <c r="J1746" i="5"/>
  <c r="H1746" i="5"/>
  <c r="F1746" i="5"/>
  <c r="R2014" i="5"/>
  <c r="J2014" i="5"/>
  <c r="I2014" i="5"/>
  <c r="H2014" i="5"/>
  <c r="F2014" i="5"/>
  <c r="R1639" i="5"/>
  <c r="J1639" i="5"/>
  <c r="I1639" i="5"/>
  <c r="H1639" i="5"/>
  <c r="F1639" i="5"/>
  <c r="X1639" i="5"/>
  <c r="R1858" i="5"/>
  <c r="J1858" i="5"/>
  <c r="I1858" i="5"/>
  <c r="H1858" i="5"/>
  <c r="F1858" i="5"/>
  <c r="R1731" i="5"/>
  <c r="J1731" i="5"/>
  <c r="I1731" i="5"/>
  <c r="H1731" i="5"/>
  <c r="F1731" i="5"/>
  <c r="X1731" i="5"/>
  <c r="J1417" i="5"/>
  <c r="I1417" i="5"/>
  <c r="R1417" i="5"/>
  <c r="H1417" i="5"/>
  <c r="F1417" i="5"/>
  <c r="X1417" i="5"/>
  <c r="R1734" i="5"/>
  <c r="J1734" i="5"/>
  <c r="I1734" i="5"/>
  <c r="H1734" i="5"/>
  <c r="F1734" i="5"/>
  <c r="J1437" i="5"/>
  <c r="I1437" i="5"/>
  <c r="H1437" i="5"/>
  <c r="F1437" i="5"/>
  <c r="X1437" i="5"/>
  <c r="R1437" i="5"/>
  <c r="I1607" i="5"/>
  <c r="H1607" i="5"/>
  <c r="F1607" i="5"/>
  <c r="R1607" i="5"/>
  <c r="J1607" i="5"/>
  <c r="I1575" i="5"/>
  <c r="H1575" i="5"/>
  <c r="F1575" i="5"/>
  <c r="R1575" i="5"/>
  <c r="J1575" i="5"/>
  <c r="X1575" i="5"/>
  <c r="F1358" i="5"/>
  <c r="R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I1311" i="5"/>
  <c r="H1311" i="5"/>
  <c r="R1311" i="5"/>
  <c r="J1311" i="5"/>
  <c r="F1311" i="5"/>
  <c r="X1311" i="5"/>
  <c r="I1279" i="5"/>
  <c r="H1279" i="5"/>
  <c r="R1279" i="5"/>
  <c r="J1279" i="5"/>
  <c r="F1279" i="5"/>
  <c r="X1279" i="5"/>
  <c r="H984" i="5"/>
  <c r="F984" i="5"/>
  <c r="R984" i="5"/>
  <c r="J984" i="5"/>
  <c r="I984" i="5"/>
  <c r="R1600" i="5"/>
  <c r="J1600" i="5"/>
  <c r="I1600" i="5"/>
  <c r="H1600" i="5"/>
  <c r="F1600" i="5"/>
  <c r="X1600" i="5"/>
  <c r="F1170" i="5"/>
  <c r="J1170" i="5"/>
  <c r="I1170" i="5"/>
  <c r="H1170" i="5"/>
  <c r="R1170" i="5"/>
  <c r="H1104" i="5"/>
  <c r="F1104" i="5"/>
  <c r="R1104" i="5"/>
  <c r="I1104" i="5"/>
  <c r="J1104" i="5"/>
  <c r="H1040" i="5"/>
  <c r="F1040" i="5"/>
  <c r="X1040" i="5"/>
  <c r="R1040" i="5"/>
  <c r="I1040" i="5"/>
  <c r="J1040" i="5"/>
  <c r="F1258" i="5"/>
  <c r="R1258" i="5"/>
  <c r="J1258" i="5"/>
  <c r="I1258" i="5"/>
  <c r="H1258" i="5"/>
  <c r="H1068" i="5"/>
  <c r="F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J898" i="5"/>
  <c r="R903" i="5"/>
  <c r="I903" i="5"/>
  <c r="J903" i="5"/>
  <c r="H903" i="5"/>
  <c r="F903" i="5"/>
  <c r="R886" i="5"/>
  <c r="I886" i="5"/>
  <c r="J886" i="5"/>
  <c r="H886" i="5"/>
  <c r="F886" i="5"/>
  <c r="I661" i="5"/>
  <c r="H661" i="5"/>
  <c r="F661" i="5"/>
  <c r="X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H44" i="6" s="1"/>
  <c r="D44" i="6" s="1"/>
  <c r="F39" i="6"/>
  <c r="F65" i="6"/>
  <c r="C2" i="6" s="1"/>
  <c r="F49" i="6"/>
  <c r="F29" i="6"/>
  <c r="H29" i="6" s="1"/>
  <c r="D29" i="6" s="1"/>
  <c r="F2430" i="5"/>
  <c r="R2430" i="5"/>
  <c r="J2430" i="5"/>
  <c r="I2430" i="5"/>
  <c r="H2430" i="5"/>
  <c r="H2435" i="5"/>
  <c r="I2435" i="5"/>
  <c r="F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H2352" i="5"/>
  <c r="H2377" i="5"/>
  <c r="F2377" i="5"/>
  <c r="J2377" i="5"/>
  <c r="I2377" i="5"/>
  <c r="R2377" i="5"/>
  <c r="H2361" i="5"/>
  <c r="F2361" i="5"/>
  <c r="J2361" i="5"/>
  <c r="I2361" i="5"/>
  <c r="X2361" i="5"/>
  <c r="R2361" i="5"/>
  <c r="X2275"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X2183" i="5"/>
  <c r="R2183" i="5"/>
  <c r="I2163" i="5"/>
  <c r="H2163" i="5"/>
  <c r="F2163" i="5"/>
  <c r="X2163" i="5"/>
  <c r="R2163" i="5"/>
  <c r="J2163" i="5"/>
  <c r="F2106" i="5"/>
  <c r="I2106" i="5"/>
  <c r="H2106" i="5"/>
  <c r="R2106" i="5"/>
  <c r="J2106" i="5"/>
  <c r="F2090" i="5"/>
  <c r="I2090" i="5"/>
  <c r="H2090" i="5"/>
  <c r="R2090" i="5"/>
  <c r="J2090" i="5"/>
  <c r="I2147" i="5"/>
  <c r="H2147" i="5"/>
  <c r="F2147" i="5"/>
  <c r="R2147" i="5"/>
  <c r="J2147" i="5"/>
  <c r="X2147" i="5"/>
  <c r="R2144" i="5"/>
  <c r="J2144" i="5"/>
  <c r="I2144" i="5"/>
  <c r="H2144" i="5"/>
  <c r="F2144" i="5"/>
  <c r="I2107" i="5"/>
  <c r="H2107" i="5"/>
  <c r="F2107" i="5"/>
  <c r="R2107" i="5"/>
  <c r="J2107" i="5"/>
  <c r="X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X1869" i="5"/>
  <c r="R1869" i="5"/>
  <c r="J1869" i="5"/>
  <c r="I1849" i="5"/>
  <c r="H1849" i="5"/>
  <c r="F1849" i="5"/>
  <c r="R1849" i="5"/>
  <c r="J1849" i="5"/>
  <c r="I1829" i="5"/>
  <c r="F1829" i="5"/>
  <c r="X1829" i="5"/>
  <c r="R1829" i="5"/>
  <c r="J1829" i="5"/>
  <c r="H1829" i="5"/>
  <c r="H1787" i="5"/>
  <c r="F1787" i="5"/>
  <c r="R1787" i="5"/>
  <c r="J1787" i="5"/>
  <c r="I1787" i="5"/>
  <c r="I1922" i="5"/>
  <c r="H1922" i="5"/>
  <c r="F1922" i="5"/>
  <c r="R1922" i="5"/>
  <c r="J1922" i="5"/>
  <c r="J1896" i="5"/>
  <c r="R1896" i="5"/>
  <c r="I1896" i="5"/>
  <c r="H1896" i="5"/>
  <c r="F1896" i="5"/>
  <c r="R1743" i="5"/>
  <c r="X1743" i="5"/>
  <c r="J1743" i="5"/>
  <c r="I1743" i="5"/>
  <c r="F1743" i="5"/>
  <c r="H1743" i="5"/>
  <c r="I1740" i="5"/>
  <c r="F1740" i="5"/>
  <c r="R1740" i="5"/>
  <c r="H1740" i="5"/>
  <c r="J1740" i="5"/>
  <c r="I1730" i="5"/>
  <c r="H1730" i="5"/>
  <c r="F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X1554" i="5"/>
  <c r="R1554" i="5"/>
  <c r="J1554" i="5"/>
  <c r="I1554" i="5"/>
  <c r="H1554" i="5"/>
  <c r="R1850" i="5"/>
  <c r="J1850" i="5"/>
  <c r="I1850" i="5"/>
  <c r="H1850" i="5"/>
  <c r="F1850" i="5"/>
  <c r="R1643" i="5"/>
  <c r="J1643" i="5"/>
  <c r="I1643" i="5"/>
  <c r="H1643" i="5"/>
  <c r="F1643" i="5"/>
  <c r="H1767" i="5"/>
  <c r="F1767" i="5"/>
  <c r="X1767" i="5"/>
  <c r="R1767" i="5"/>
  <c r="J1767" i="5"/>
  <c r="I1767" i="5"/>
  <c r="R1695" i="5"/>
  <c r="J1695" i="5"/>
  <c r="I1695" i="5"/>
  <c r="H1695" i="5"/>
  <c r="F1695" i="5"/>
  <c r="X1695" i="5"/>
  <c r="R1631" i="5"/>
  <c r="J1631" i="5"/>
  <c r="I1631" i="5"/>
  <c r="H1631" i="5"/>
  <c r="F1631" i="5"/>
  <c r="J1760" i="5"/>
  <c r="I1760" i="5"/>
  <c r="H1760" i="5"/>
  <c r="X1760" i="5"/>
  <c r="R1760" i="5"/>
  <c r="F1760" i="5"/>
  <c r="R1683" i="5"/>
  <c r="J1683" i="5"/>
  <c r="I1683" i="5"/>
  <c r="H1683" i="5"/>
  <c r="F1683" i="5"/>
  <c r="X1683" i="5"/>
  <c r="I1540" i="5"/>
  <c r="H1540" i="5"/>
  <c r="F1540" i="5"/>
  <c r="R1540" i="5"/>
  <c r="J1540" i="5"/>
  <c r="J1433" i="5"/>
  <c r="I1433" i="5"/>
  <c r="H1433" i="5"/>
  <c r="R1433" i="5"/>
  <c r="F1433" i="5"/>
  <c r="J1425" i="5"/>
  <c r="I1425" i="5"/>
  <c r="H1425" i="5"/>
  <c r="R1425" i="5"/>
  <c r="F1425" i="5"/>
  <c r="X1425" i="5"/>
  <c r="I1595" i="5"/>
  <c r="H1595" i="5"/>
  <c r="F1595" i="5"/>
  <c r="R1595" i="5"/>
  <c r="J1595" i="5"/>
  <c r="I1563" i="5"/>
  <c r="H1563" i="5"/>
  <c r="F1563" i="5"/>
  <c r="R1563" i="5"/>
  <c r="J1563" i="5"/>
  <c r="X1563" i="5"/>
  <c r="H1472" i="5"/>
  <c r="F1472" i="5"/>
  <c r="I1472" i="5"/>
  <c r="R1472" i="5"/>
  <c r="J1472" i="5"/>
  <c r="H1444" i="5"/>
  <c r="F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J1159" i="5"/>
  <c r="R1159" i="5"/>
  <c r="I1159" i="5"/>
  <c r="F1159" i="5"/>
  <c r="H1150" i="5"/>
  <c r="F1150" i="5"/>
  <c r="R1150" i="5"/>
  <c r="I1150" i="5"/>
  <c r="J1150" i="5"/>
  <c r="H1239" i="5"/>
  <c r="R1239" i="5"/>
  <c r="J1239" i="5"/>
  <c r="I1239" i="5"/>
  <c r="F1239" i="5"/>
  <c r="X1239" i="5"/>
  <c r="H1175" i="5"/>
  <c r="R1175" i="5"/>
  <c r="J1175" i="5"/>
  <c r="I1175" i="5"/>
  <c r="F1175" i="5"/>
  <c r="X1175" i="5"/>
  <c r="R1556" i="5"/>
  <c r="J1556" i="5"/>
  <c r="I1556" i="5"/>
  <c r="H1556" i="5"/>
  <c r="F1556" i="5"/>
  <c r="H1076" i="5"/>
  <c r="F1076" i="5"/>
  <c r="R1076" i="5"/>
  <c r="I1076" i="5"/>
  <c r="J1076" i="5"/>
  <c r="I1307" i="5"/>
  <c r="H1307" i="5"/>
  <c r="R1307" i="5"/>
  <c r="J1307" i="5"/>
  <c r="F1307" i="5"/>
  <c r="I1275" i="5"/>
  <c r="H1275" i="5"/>
  <c r="R1275" i="5"/>
  <c r="J1275" i="5"/>
  <c r="F1275" i="5"/>
  <c r="X1275" i="5"/>
  <c r="J1457" i="5"/>
  <c r="H1457" i="5"/>
  <c r="F1457" i="5"/>
  <c r="X1457" i="5"/>
  <c r="R1457" i="5"/>
  <c r="I1457" i="5"/>
  <c r="H1000" i="5"/>
  <c r="F1000" i="5"/>
  <c r="R1000" i="5"/>
  <c r="I1000" i="5"/>
  <c r="J1000" i="5"/>
  <c r="F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X944"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X1347" i="5"/>
  <c r="R1347" i="5"/>
  <c r="J1347" i="5"/>
  <c r="H1347" i="5"/>
  <c r="F1347" i="5"/>
  <c r="R950" i="5"/>
  <c r="J950" i="5"/>
  <c r="I950" i="5"/>
  <c r="H950" i="5"/>
  <c r="F950" i="5"/>
  <c r="R1153" i="5"/>
  <c r="J1153" i="5"/>
  <c r="I1153" i="5"/>
  <c r="H1153" i="5"/>
  <c r="X1153" i="5"/>
  <c r="F1153" i="5"/>
  <c r="R882" i="5"/>
  <c r="I882" i="5"/>
  <c r="H882" i="5"/>
  <c r="F882" i="5"/>
  <c r="J882" i="5"/>
  <c r="R902" i="5"/>
  <c r="I902" i="5"/>
  <c r="J902" i="5"/>
  <c r="H902" i="5"/>
  <c r="X902" i="5"/>
  <c r="F902" i="5"/>
  <c r="R890" i="5"/>
  <c r="I890" i="5"/>
  <c r="H890" i="5"/>
  <c r="J890" i="5"/>
  <c r="F890" i="5"/>
  <c r="J977" i="5"/>
  <c r="I977" i="5"/>
  <c r="H977" i="5"/>
  <c r="X977" i="5"/>
  <c r="R977" i="5"/>
  <c r="F977" i="5"/>
  <c r="F849" i="5"/>
  <c r="R849" i="5"/>
  <c r="I849" i="5"/>
  <c r="J849" i="5"/>
  <c r="H849" i="5"/>
  <c r="I649" i="5"/>
  <c r="H649" i="5"/>
  <c r="F649" i="5"/>
  <c r="X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36" i="5"/>
  <c r="H136" i="5"/>
  <c r="F136" i="5"/>
  <c r="R136" i="5"/>
  <c r="I136" i="5"/>
  <c r="J320" i="5"/>
  <c r="F320" i="5"/>
  <c r="R320" i="5"/>
  <c r="I320" i="5"/>
  <c r="H320" i="5"/>
  <c r="S566" i="5"/>
  <c r="S412" i="5"/>
  <c r="S363" i="5"/>
  <c r="S226" i="5"/>
  <c r="S542" i="5"/>
  <c r="S360" i="5"/>
  <c r="S146" i="5"/>
  <c r="S482" i="5"/>
  <c r="S149" i="5"/>
  <c r="S546" i="5"/>
  <c r="S353" i="5"/>
  <c r="S178" i="5"/>
  <c r="S563" i="5"/>
  <c r="S459" i="5"/>
  <c r="S278" i="5"/>
  <c r="S222" i="5"/>
  <c r="S327" i="5"/>
  <c r="S311" i="5"/>
  <c r="S373" i="5"/>
  <c r="S499" i="5"/>
  <c r="S455" i="5"/>
  <c r="S495" i="5"/>
  <c r="S508" i="5"/>
  <c r="S384" i="5"/>
  <c r="S523" i="5"/>
  <c r="S332" i="5"/>
  <c r="S535" i="5"/>
  <c r="S476" i="5"/>
  <c r="S336" i="5"/>
  <c r="S214" i="5"/>
  <c r="S329" i="5"/>
  <c r="S198" i="5"/>
  <c r="S371" i="5"/>
  <c r="S351" i="5"/>
  <c r="S231" i="5"/>
  <c r="S162" i="5"/>
  <c r="S286" i="5"/>
  <c r="S270" i="5"/>
  <c r="S238" i="5"/>
  <c r="S245" i="5"/>
  <c r="S492" i="5"/>
  <c r="S322" i="5"/>
  <c r="S456" i="5"/>
  <c r="S376" i="5"/>
  <c r="S504" i="5"/>
  <c r="S323" i="5"/>
  <c r="S483" i="5"/>
  <c r="S488" i="5"/>
  <c r="S590" i="5"/>
  <c r="S368" i="5"/>
  <c r="S530" i="5"/>
  <c r="S480" i="5"/>
  <c r="S234" i="5"/>
  <c r="S185" i="5"/>
  <c r="S290" i="5"/>
  <c r="S182" i="5"/>
  <c r="S531" i="5"/>
  <c r="S399" i="5"/>
  <c r="S250" i="5"/>
  <c r="S345" i="5"/>
  <c r="S321" i="5"/>
  <c r="S528" i="5"/>
  <c r="S141" i="5"/>
  <c r="S516" i="5"/>
  <c r="S594" i="5"/>
  <c r="S507" i="5"/>
  <c r="S158" i="5"/>
  <c r="S333" i="5"/>
  <c r="S451" i="5"/>
  <c r="S335" i="5"/>
  <c r="S205" i="5"/>
  <c r="S153" i="5"/>
  <c r="S166" i="5"/>
  <c r="S317" i="5"/>
  <c r="S582" i="5"/>
  <c r="S500" i="5"/>
  <c r="S347" i="5"/>
  <c r="S512" i="5"/>
  <c r="S221" i="5"/>
  <c r="S503" i="5"/>
  <c r="S478" i="5"/>
  <c r="S326" i="5"/>
  <c r="S514" i="5"/>
  <c r="S558" i="5"/>
  <c r="S230" i="5"/>
  <c r="S387" i="5"/>
  <c r="S559" i="5"/>
  <c r="S487" i="5"/>
  <c r="S551" i="5"/>
  <c r="S294" i="5"/>
  <c r="S170" i="5"/>
  <c r="S138" i="5"/>
  <c r="S202" i="5"/>
  <c r="S519" i="5"/>
  <c r="S209" i="5"/>
  <c r="S253" i="5"/>
  <c r="S258" i="5"/>
  <c r="S139" i="5"/>
  <c r="S319" i="5"/>
  <c r="S249" i="5"/>
  <c r="S547" i="5"/>
  <c r="S273" i="5"/>
  <c r="S544" i="5"/>
  <c r="S526" i="5"/>
  <c r="S318" i="5"/>
  <c r="S233" i="5"/>
  <c r="S241" i="5"/>
  <c r="S173" i="5"/>
  <c r="S174" i="5"/>
  <c r="S379" i="5"/>
  <c r="S331" i="5"/>
  <c r="S282" i="5"/>
  <c r="S274" i="5"/>
  <c r="S217" i="5"/>
  <c r="S218" i="5"/>
  <c r="S285" i="5"/>
  <c r="S266" i="5"/>
  <c r="S540" i="5"/>
  <c r="S520" i="5"/>
  <c r="S186" i="5"/>
  <c r="S550" i="5"/>
  <c r="S165" i="5"/>
  <c r="S338" i="5"/>
  <c r="S536" i="5"/>
  <c r="S310" i="5"/>
  <c r="S498" i="5"/>
  <c r="S484" i="5"/>
  <c r="S471" i="5"/>
  <c r="S298" i="5"/>
  <c r="S142" i="5"/>
  <c r="S515" i="5"/>
  <c r="S289" i="5"/>
  <c r="S181" i="5"/>
  <c r="S313" i="5"/>
  <c r="S242" i="5"/>
  <c r="S307" i="5"/>
  <c r="S337" i="5"/>
  <c r="S555" i="5"/>
  <c r="S570" i="5"/>
  <c r="S154" i="5"/>
  <c r="S301" i="5"/>
  <c r="S246" i="5"/>
  <c r="S254" i="5"/>
  <c r="S206" i="5"/>
  <c r="S325" i="5"/>
  <c r="S527" i="5"/>
  <c r="S369" i="5"/>
  <c r="S381" i="5"/>
  <c r="S309" i="5"/>
  <c r="X589" i="5"/>
  <c r="X354" i="5"/>
  <c r="X597" i="5"/>
  <c r="S597" i="5"/>
  <c r="X505" i="5"/>
  <c r="X599" i="5"/>
  <c r="S599" i="5"/>
  <c r="X462" i="5"/>
  <c r="X346" i="5"/>
  <c r="X140" i="5"/>
  <c r="X493" i="5"/>
  <c r="X502" i="5"/>
  <c r="S611" i="5"/>
  <c r="X577" i="5"/>
  <c r="X601" i="5"/>
  <c r="S601" i="5"/>
  <c r="X402" i="5"/>
  <c r="X486" i="5"/>
  <c r="X427" i="5"/>
  <c r="X472" i="5"/>
  <c r="X407" i="5"/>
  <c r="X152" i="5"/>
  <c r="X180" i="5"/>
  <c r="X375" i="5"/>
  <c r="X264" i="5"/>
  <c r="X296" i="5"/>
  <c r="X192" i="5"/>
  <c r="X410" i="5"/>
  <c r="X518" i="5"/>
  <c r="X176" i="5"/>
  <c r="X522" i="5"/>
  <c r="X244" i="5"/>
  <c r="X378" i="5"/>
  <c r="X151" i="5"/>
  <c r="X596" i="5"/>
  <c r="X524" i="5"/>
  <c r="X212" i="5"/>
  <c r="X339" i="5"/>
  <c r="X454" i="5"/>
  <c r="X188" i="5"/>
  <c r="X565" i="5"/>
  <c r="X359" i="5"/>
  <c r="X366" i="5"/>
  <c r="X517" i="5"/>
  <c r="X506" i="5"/>
  <c r="X591" i="5"/>
  <c r="X204" i="5"/>
  <c r="X595" i="5"/>
  <c r="X411" i="5"/>
  <c r="X439" i="5"/>
  <c r="X600" i="5"/>
  <c r="S600" i="5"/>
  <c r="X447" i="5"/>
  <c r="X251" i="5"/>
  <c r="X365" i="5"/>
  <c r="X191" i="5"/>
  <c r="X243" i="5"/>
  <c r="X403" i="5"/>
  <c r="X481" i="5"/>
  <c r="X569" i="5"/>
  <c r="X168" i="5"/>
  <c r="X164" i="5"/>
  <c r="X446" i="5"/>
  <c r="X553" i="5"/>
  <c r="X308" i="5"/>
  <c r="X200" i="5"/>
  <c r="X144" i="5"/>
  <c r="X382" i="5"/>
  <c r="S382" i="5"/>
  <c r="X224" i="5"/>
  <c r="X256" i="5"/>
  <c r="X288" i="5"/>
  <c r="X367" i="5"/>
  <c r="X390" i="5"/>
  <c r="X475" i="5"/>
  <c r="X537" i="5"/>
  <c r="X236" i="5"/>
  <c r="X469" i="5"/>
  <c r="X529" i="5"/>
  <c r="X305" i="5"/>
  <c r="X297" i="5"/>
  <c r="X207" i="5"/>
  <c r="X306" i="5"/>
  <c r="S533" i="5"/>
  <c r="X438" i="5"/>
  <c r="X148" i="5"/>
  <c r="X458" i="5"/>
  <c r="X513" i="5"/>
  <c r="X609" i="5"/>
  <c r="X561" i="5"/>
  <c r="X386" i="5"/>
  <c r="X545" i="5"/>
  <c r="X216" i="5"/>
  <c r="X534" i="5"/>
  <c r="X355" i="5"/>
  <c r="S355" i="5"/>
  <c r="X588" i="5"/>
  <c r="X330" i="5"/>
  <c r="X391" i="5"/>
  <c r="S602" i="5"/>
  <c r="X262" i="5"/>
  <c r="X350" i="5"/>
  <c r="X573" i="5"/>
  <c r="X430" i="5"/>
  <c r="X450" i="5"/>
  <c r="X312" i="5"/>
  <c r="X434" i="5"/>
  <c r="X549" i="5"/>
  <c r="X603" i="5"/>
  <c r="S603" i="5"/>
  <c r="X248" i="5"/>
  <c r="X280" i="5"/>
  <c r="X477" i="5"/>
  <c r="X228" i="5"/>
  <c r="X374" i="5"/>
  <c r="X394" i="5"/>
  <c r="S605" i="5"/>
  <c r="X279" i="5"/>
  <c r="X163" i="5"/>
  <c r="X443" i="5"/>
  <c r="X189" i="5"/>
  <c r="X422" i="5"/>
  <c r="X571" i="5"/>
  <c r="X607" i="5"/>
  <c r="S607" i="5"/>
  <c r="X426" i="5"/>
  <c r="X489" i="5"/>
  <c r="X579" i="5"/>
  <c r="X557" i="5"/>
  <c r="X501" i="5"/>
  <c r="X342" i="5"/>
  <c r="X324" i="5"/>
  <c r="X509" i="5"/>
  <c r="X303" i="5"/>
  <c r="X211" i="5"/>
  <c r="X435" i="5"/>
  <c r="X576" i="5"/>
  <c r="X580" i="5"/>
  <c r="X201" i="5"/>
  <c r="X314" i="5"/>
  <c r="S314" i="5"/>
  <c r="X463" i="5"/>
  <c r="X474" i="5"/>
  <c r="X160" i="5"/>
  <c r="X196" i="5"/>
  <c r="X272" i="5"/>
  <c r="X585" i="5"/>
  <c r="X252" i="5"/>
  <c r="X284" i="5"/>
  <c r="X583" i="5"/>
  <c r="X419" i="5"/>
  <c r="X261" i="5"/>
  <c r="X415" i="5"/>
  <c r="X265" i="5"/>
  <c r="D19" i="6"/>
  <c r="B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469" i="5"/>
  <c r="S277" i="5"/>
  <c r="S194" i="5"/>
  <c r="S216" i="5"/>
  <c r="S562" i="5"/>
  <c r="S394" i="5"/>
  <c r="S342" i="5"/>
  <c r="S239" i="5"/>
  <c r="S463" i="5"/>
  <c r="S477" i="5"/>
  <c r="S571" i="5"/>
  <c r="S579" i="5"/>
  <c r="S473" i="5"/>
  <c r="S576" i="5"/>
  <c r="S608" i="5"/>
  <c r="S354" i="5"/>
  <c r="S465" i="5"/>
  <c r="S493" i="5"/>
  <c r="S398" i="5"/>
  <c r="S402" i="5"/>
  <c r="S467" i="5"/>
  <c r="S287" i="5"/>
  <c r="S375" i="5"/>
  <c r="S192" i="5"/>
  <c r="S362" i="5"/>
  <c r="S378" i="5"/>
  <c r="S339" i="5"/>
  <c r="S370" i="5"/>
  <c r="S517" i="5"/>
  <c r="S204" i="5"/>
  <c r="S423" i="5"/>
  <c r="S168" i="5"/>
  <c r="S308" i="5"/>
  <c r="S208" i="5"/>
  <c r="S288" i="5"/>
  <c r="S475" i="5"/>
  <c r="S236" i="5"/>
  <c r="S529" i="5"/>
  <c r="S334" i="5"/>
  <c r="S306" i="5"/>
  <c r="S458" i="5"/>
  <c r="S386" i="5"/>
  <c r="S534" i="5"/>
  <c r="S330" i="5"/>
  <c r="S262" i="5"/>
  <c r="S587" i="5"/>
  <c r="S156" i="5"/>
  <c r="S260" i="5"/>
  <c r="S554" i="5"/>
  <c r="S509" i="5"/>
  <c r="S201" i="5"/>
  <c r="S522" i="5"/>
  <c r="S281" i="5"/>
  <c r="S565" i="5"/>
  <c r="S328" i="5"/>
  <c r="S447" i="5"/>
  <c r="S481" i="5"/>
  <c r="S200" i="5"/>
  <c r="S367" i="5"/>
  <c r="S268" i="5"/>
  <c r="S592" i="5"/>
  <c r="S438" i="5"/>
  <c r="S545" i="5"/>
  <c r="S391" i="5"/>
  <c r="S450" i="5"/>
  <c r="S184" i="5"/>
  <c r="S189" i="5"/>
  <c r="S442" i="5"/>
  <c r="S136" i="5"/>
  <c r="S272" i="5"/>
  <c r="S415"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252" i="5"/>
  <c r="S411" i="5"/>
  <c r="S446" i="5"/>
  <c r="S224" i="5"/>
  <c r="S537" i="5"/>
  <c r="S300" i="5"/>
  <c r="S207" i="5"/>
  <c r="S485" i="5"/>
  <c r="S541" i="5"/>
  <c r="S573" i="5"/>
  <c r="S248" i="5"/>
  <c r="S374" i="5"/>
  <c r="S426" i="5"/>
  <c r="S501" i="5"/>
  <c r="S215"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63" i="5"/>
  <c r="S172" i="5"/>
  <c r="S211" i="5"/>
  <c r="S474" i="5"/>
  <c r="S585" i="5"/>
  <c r="S583" i="5"/>
  <c r="S148" i="5"/>
  <c r="S588" i="5"/>
  <c r="S489" i="5"/>
  <c r="S593" i="5"/>
  <c r="G68" i="6"/>
  <c r="G66" i="6"/>
  <c r="G67" i="6"/>
  <c r="G65" i="6"/>
  <c r="T17" i="5"/>
  <c r="T10" i="5"/>
  <c r="T49" i="5"/>
  <c r="T47" i="5"/>
  <c r="T40" i="5"/>
  <c r="T5" i="5"/>
  <c r="T41" i="5"/>
  <c r="T9" i="5"/>
  <c r="T34" i="5"/>
  <c r="T32" i="5"/>
  <c r="T25" i="5"/>
  <c r="T54" i="5"/>
  <c r="T20" i="5"/>
  <c r="T13" i="5"/>
  <c r="T52" i="5"/>
  <c r="T45" i="5"/>
  <c r="T38" i="5"/>
  <c r="T15" i="5"/>
  <c r="T43" i="5"/>
  <c r="T48" i="5"/>
  <c r="T53" i="5"/>
  <c r="T7" i="5"/>
  <c r="T44" i="5"/>
  <c r="T37" i="5"/>
  <c r="T42" i="5"/>
  <c r="T28" i="5"/>
  <c r="T6" i="5"/>
  <c r="T16" i="5"/>
  <c r="T19" i="5"/>
  <c r="T12" i="5"/>
  <c r="T51" i="5"/>
  <c r="T31" i="5"/>
  <c r="T18" i="5"/>
  <c r="T55" i="5"/>
  <c r="T33" i="5"/>
  <c r="T50" i="5"/>
  <c r="T36" i="5"/>
  <c r="T46" i="5"/>
  <c r="T30" i="5"/>
  <c r="T11" i="5"/>
  <c r="T8" i="5"/>
  <c r="T26" i="5"/>
  <c r="T24" i="5"/>
  <c r="T27" i="5"/>
  <c r="T14" i="5"/>
  <c r="T39" i="5"/>
  <c r="T35" i="5"/>
  <c r="T29" i="5"/>
  <c r="G64" i="6" a="1"/>
  <c r="A14" i="6" l="1"/>
  <c r="F36" i="6"/>
  <c r="H36" i="6" s="1"/>
  <c r="D36" i="6" s="1"/>
  <c r="F41" i="6"/>
  <c r="F31" i="6"/>
  <c r="H31" i="6" s="1"/>
  <c r="F67" i="6"/>
  <c r="H26" i="6"/>
  <c r="D26" i="6" s="1"/>
  <c r="H39" i="6"/>
  <c r="D39" i="6" s="1"/>
  <c r="D4" i="5"/>
  <c r="E4" i="5"/>
  <c r="E4" i="8"/>
  <c r="C4" i="5"/>
  <c r="F69" i="6" s="1"/>
  <c r="C69" i="6" s="1"/>
  <c r="D37" i="4"/>
  <c r="B68" i="4"/>
  <c r="A49" i="6" s="1"/>
  <c r="H41" i="6"/>
  <c r="D41" i="6" s="1"/>
  <c r="B65" i="4"/>
  <c r="A47" i="6" s="1"/>
  <c r="B59" i="4"/>
  <c r="A42" i="6" s="1"/>
  <c r="H67" i="6"/>
  <c r="D67" i="6" s="1"/>
  <c r="A24" i="6"/>
  <c r="H51" i="6"/>
  <c r="D51" i="6" s="1"/>
  <c r="F30" i="6"/>
  <c r="H30" i="6" s="1"/>
  <c r="F35" i="6"/>
  <c r="F40" i="6"/>
  <c r="H40" i="6" s="1"/>
  <c r="F45" i="6"/>
  <c r="H45" i="6" s="1"/>
  <c r="D45" i="6" s="1"/>
  <c r="F50" i="6"/>
  <c r="H50" i="6" s="1"/>
  <c r="D50" i="6" s="1"/>
  <c r="F66" i="6"/>
  <c r="H66" i="6" s="1"/>
  <c r="D66" i="6" s="1"/>
  <c r="K66" i="6"/>
  <c r="D20" i="6"/>
  <c r="B35" i="6"/>
  <c r="G35" i="6" s="1"/>
  <c r="B25" i="6"/>
  <c r="G25" i="6" s="1"/>
  <c r="H25" i="6" s="1"/>
  <c r="D25" i="6" s="1"/>
  <c r="C11" i="6"/>
  <c r="B42" i="6"/>
  <c r="G42" i="6" s="1"/>
  <c r="B22" i="6"/>
  <c r="G17" i="6"/>
  <c r="H17" i="6" s="1"/>
  <c r="C17" i="6" s="1"/>
  <c r="C16" i="6"/>
  <c r="K67" i="6"/>
  <c r="D16" i="6"/>
  <c r="C21" i="6"/>
  <c r="C46" i="6"/>
  <c r="C26" i="6"/>
  <c r="B34" i="4"/>
  <c r="A21" i="6" s="1"/>
  <c r="C36" i="6"/>
  <c r="C41" i="6"/>
  <c r="B81" i="4"/>
  <c r="A58" i="6" s="1"/>
  <c r="B61" i="4"/>
  <c r="A43" i="6" s="1"/>
  <c r="B67" i="4"/>
  <c r="A48" i="6" s="1"/>
  <c r="B77" i="4"/>
  <c r="A55" i="6" s="1"/>
  <c r="B79" i="4"/>
  <c r="A57" i="6" s="1"/>
  <c r="B31" i="4"/>
  <c r="A18" i="6" s="1"/>
  <c r="B87" i="4"/>
  <c r="A62" i="6" s="1"/>
  <c r="B75" i="4"/>
  <c r="A54" i="6" s="1"/>
  <c r="B43" i="4"/>
  <c r="A28" i="6" s="1"/>
  <c r="B89" i="4"/>
  <c r="A63" i="6" s="1"/>
  <c r="B37" i="4"/>
  <c r="A23" i="6" s="1"/>
  <c r="B49" i="4"/>
  <c r="A33" i="6" s="1"/>
  <c r="B55" i="4"/>
  <c r="A38" i="6" s="1"/>
  <c r="B83" i="4"/>
  <c r="A59" i="6" s="1"/>
  <c r="B85" i="4"/>
  <c r="A60" i="6" s="1"/>
  <c r="C15" i="6"/>
  <c r="C66" i="6"/>
  <c r="C50" i="6"/>
  <c r="C20" i="6"/>
  <c r="D14" i="6"/>
  <c r="K65" i="6"/>
  <c r="H34" i="6"/>
  <c r="D34" i="6" s="1"/>
  <c r="C49" i="6"/>
  <c r="C65" i="6"/>
  <c r="C34" i="6"/>
  <c r="C39" i="6"/>
  <c r="C24" i="6"/>
  <c r="H65" i="6"/>
  <c r="D65" i="6" s="1"/>
  <c r="C14" i="6"/>
  <c r="C19" i="6"/>
  <c r="C44" i="6"/>
  <c r="C29" i="6"/>
  <c r="C12" i="6"/>
  <c r="G69" i="6" a="1"/>
  <c r="G69" i="6" s="1"/>
  <c r="H69" i="6" s="1"/>
  <c r="C10" i="6"/>
  <c r="B35" i="4"/>
  <c r="A22" i="6" s="1"/>
  <c r="C9" i="6"/>
  <c r="B52" i="4"/>
  <c r="A36" i="6" s="1"/>
  <c r="D55" i="4"/>
  <c r="D67" i="4"/>
  <c r="C8" i="6"/>
  <c r="B69" i="4"/>
  <c r="A50" i="6" s="1"/>
  <c r="D31" i="4"/>
  <c r="D49" i="4"/>
  <c r="D43" i="4"/>
  <c r="B56" i="4"/>
  <c r="A39" i="6" s="1"/>
  <c r="B71" i="4"/>
  <c r="A52" i="6" s="1"/>
  <c r="C7" i="6"/>
  <c r="A25" i="6"/>
  <c r="B63" i="4"/>
  <c r="A45" i="6" s="1"/>
  <c r="B50" i="4"/>
  <c r="A34" i="6" s="1"/>
  <c r="B51" i="4"/>
  <c r="A35" i="6" s="1"/>
  <c r="B53" i="4"/>
  <c r="A37" i="6" s="1"/>
  <c r="G31" i="4"/>
  <c r="G61" i="4"/>
  <c r="C6" i="6"/>
  <c r="G55" i="4"/>
  <c r="G74" i="4"/>
  <c r="G67" i="4"/>
  <c r="G5" i="6"/>
  <c r="H5" i="6" s="1"/>
  <c r="G43" i="4"/>
  <c r="G37" i="4"/>
  <c r="C4" i="6"/>
  <c r="G64" i="6"/>
  <c r="A15" i="6"/>
  <c r="A26" i="6"/>
  <c r="B64" i="4"/>
  <c r="A46" i="6" s="1"/>
  <c r="B58" i="4"/>
  <c r="A41" i="6" s="1"/>
  <c r="D31" i="6" l="1"/>
  <c r="C31" i="6"/>
  <c r="D40" i="6"/>
  <c r="C40" i="6"/>
  <c r="C45" i="6"/>
  <c r="C51" i="6"/>
  <c r="C67" i="6"/>
  <c r="D30" i="6"/>
  <c r="C30" i="6"/>
  <c r="C25" i="6"/>
  <c r="H35" i="6"/>
  <c r="B32" i="6"/>
  <c r="G32" i="6" s="1"/>
  <c r="B52" i="6"/>
  <c r="G52" i="6" s="1"/>
  <c r="G22" i="6"/>
  <c r="H22" i="6" s="1"/>
  <c r="K68" i="6" s="1"/>
  <c r="B47" i="6"/>
  <c r="G47" i="6" s="1"/>
  <c r="B27" i="6"/>
  <c r="G27" i="6" s="1"/>
  <c r="F27" i="6"/>
  <c r="B37" i="6"/>
  <c r="G37" i="6" s="1"/>
  <c r="D17" i="6"/>
  <c r="D5" i="6"/>
  <c r="C5" i="6"/>
  <c r="H64" i="6"/>
  <c r="B64" i="6"/>
  <c r="D35" i="6" l="1"/>
  <c r="C35" i="6"/>
  <c r="F32" i="6"/>
  <c r="H32" i="6" s="1"/>
  <c r="F52" i="6"/>
  <c r="H52" i="6" s="1"/>
  <c r="F54" i="6"/>
  <c r="F47" i="6"/>
  <c r="H47" i="6" s="1"/>
  <c r="F37" i="6"/>
  <c r="H37" i="6" s="1"/>
  <c r="F42" i="6"/>
  <c r="H42" i="6" s="1"/>
  <c r="H27" i="6"/>
  <c r="F68" i="6"/>
  <c r="H68" i="6" s="1"/>
  <c r="D22" i="6"/>
  <c r="C22" i="6"/>
  <c r="D64" i="6"/>
  <c r="C64" i="6"/>
  <c r="D32" i="6" l="1"/>
  <c r="C32" i="6"/>
  <c r="D52" i="6"/>
  <c r="C52" i="6"/>
  <c r="D68" i="6"/>
  <c r="C68" i="6"/>
  <c r="D27" i="6"/>
  <c r="C27" i="6"/>
  <c r="D42" i="6"/>
  <c r="C42" i="6"/>
  <c r="D37" i="6"/>
  <c r="C37" i="6"/>
  <c r="D47" i="6"/>
  <c r="C47" i="6"/>
  <c r="F63" i="6"/>
  <c r="H63" i="6" s="1"/>
  <c r="F57" i="6"/>
  <c r="H57" i="6" s="1"/>
  <c r="F58" i="6"/>
  <c r="H58" i="6" s="1"/>
  <c r="F59" i="6"/>
  <c r="H59" i="6" s="1"/>
  <c r="F62" i="6"/>
  <c r="H62" i="6" s="1"/>
  <c r="F55" i="6"/>
  <c r="H54" i="6"/>
  <c r="F60" i="6"/>
  <c r="H60" i="6" s="1"/>
  <c r="D62" i="6" l="1"/>
  <c r="C62" i="6"/>
  <c r="H55" i="6"/>
  <c r="F56" i="6"/>
  <c r="H56" i="6" s="1"/>
  <c r="D57" i="6"/>
  <c r="C57" i="6"/>
  <c r="D60" i="6"/>
  <c r="C60" i="6"/>
  <c r="D54" i="6"/>
  <c r="C54" i="6"/>
  <c r="D59" i="6"/>
  <c r="C59" i="6"/>
  <c r="D58" i="6"/>
  <c r="C58" i="6"/>
  <c r="D63" i="6"/>
  <c r="C63" i="6"/>
  <c r="C56" i="6" l="1"/>
  <c r="D56" i="6"/>
  <c r="C55" i="6"/>
  <c r="D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<sst xmlns="http://schemas.openxmlformats.org/spreadsheetml/2006/main" count="23129" uniqueCount="15865">
  <si>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</si>
  <si>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</si>
  <si>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</si>
  <si>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</si>
  <si>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</si>
  <si>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</si>
  <si>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</si>
  <si>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</si>
  <si>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</si>
  <si>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</si>
  <si>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</si>
  <si>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</si>
  <si>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</si>
  <si>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</si>
  <si>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</si>
  <si>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</si>
  <si>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</si>
  <si>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</si>
  <si>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</si>
  <si>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</si>
  <si>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</si>
  <si>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</si>
  <si>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</si>
  <si>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</si>
  <si>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</si>
  <si>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</si>
  <si>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</si>
  <si>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</si>
  <si>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</si>
  <si>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</si>
  <si>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</si>
  <si>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</si>
  <si>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</si>
  <si>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</si>
  <si>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</si>
  <si>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</si>
  <si>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</si>
  <si>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</si>
  <si>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</si>
  <si>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</si>
  <si>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</si>
  <si>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</si>
  <si>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</si>
  <si>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</si>
  <si>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</si>
  <si>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</si>
  <si>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</si>
  <si>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</si>
  <si>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</si>
  <si>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</si>
  <si>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</si>
  <si>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</si>
  <si>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</si>
  <si>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</si>
  <si>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</si>
  <si>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</si>
  <si>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</si>
  <si>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</si>
  <si>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</si>
  <si>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</si>
  <si>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</si>
  <si>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</si>
  <si>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</si>
  <si>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</si>
  <si>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</si>
  <si>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</si>
  <si>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</si>
  <si>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</si>
  <si>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</si>
  <si>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</si>
  <si>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</si>
  <si>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</si>
  <si>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</si>
  <si>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</si>
  <si>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</si>
  <si>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</si>
  <si>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</si>
  <si>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</si>
  <si>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</si>
  <si>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</si>
  <si>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</si>
  <si>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</si>
  <si>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</si>
  <si>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</si>
  <si>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</si>
  <si>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</si>
  <si>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</si>
  <si>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</si>
  <si>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</si>
  <si>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</si>
  <si>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</si>
  <si>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</si>
  <si>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</si>
  <si>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</si>
  <si>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</si>
  <si>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</si>
  <si>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</si>
  <si>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</si>
  <si>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</si>
  <si>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</si>
  <si>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</si>
  <si>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</si>
  <si>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</si>
  <si>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</si>
  <si>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</si>
  <si>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</si>
  <si>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</si>
  <si>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</si>
  <si>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</si>
  <si>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</si>
  <si>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</si>
  <si>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</si>
  <si>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</si>
  <si>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</si>
  <si>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</si>
  <si>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</si>
  <si>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</si>
  <si>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</si>
  <si>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</si>
  <si>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</si>
  <si>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</si>
  <si>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</si>
  <si>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</si>
  <si>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</si>
  <si>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</si>
  <si>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</si>
  <si>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</si>
  <si>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</si>
  <si>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</si>
  <si>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</si>
  <si>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</si>
  <si>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</si>
  <si>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</si>
  <si>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</si>
  <si>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</si>
  <si>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</si>
  <si>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</si>
  <si>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</si>
  <si>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</si>
  <si>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</si>
  <si>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</si>
  <si>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</si>
  <si>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</si>
  <si>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</si>
  <si>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</si>
  <si>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</si>
  <si>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</si>
  <si>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</si>
  <si>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</si>
  <si>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</si>
  <si>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</si>
  <si>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</si>
  <si>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</si>
  <si>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</si>
  <si>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</si>
  <si>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</si>
  <si>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</si>
  <si>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</si>
  <si>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</si>
  <si>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</si>
  <si>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</si>
  <si>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</si>
  <si>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</si>
  <si>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</si>
  <si>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</si>
  <si>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</si>
  <si>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</si>
  <si>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</si>
  <si>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</si>
  <si>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</si>
  <si>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</si>
  <si>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</si>
  <si>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</si>
  <si>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</si>
  <si>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</si>
  <si>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</si>
  <si>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</si>
  <si>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</si>
  <si>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</si>
  <si>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</si>
  <si>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</si>
  <si>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</si>
  <si>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</si>
  <si>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</si>
  <si>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</si>
  <si>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</si>
  <si>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</si>
  <si>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</si>
  <si>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</si>
  <si>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</si>
  <si>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</si>
  <si>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</si>
  <si>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</si>
  <si>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</si>
  <si>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</si>
  <si>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</si>
  <si>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</si>
  <si>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</si>
  <si>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</si>
  <si>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</si>
  <si>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</si>
  <si>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</si>
  <si>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</si>
  <si>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</si>
  <si>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</si>
  <si>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</si>
  <si>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</si>
  <si>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</si>
  <si>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</si>
  <si>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</si>
  <si>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</si>
  <si>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</si>
  <si>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</si>
  <si>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</si>
  <si>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</si>
  <si>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</si>
  <si>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</si>
  <si>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</si>
  <si>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</si>
  <si>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</si>
  <si>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</si>
  <si>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</si>
  <si>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</si>
  <si>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</si>
  <si>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</si>
  <si>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</si>
  <si>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</si>
  <si>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</si>
  <si>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</si>
  <si>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</si>
  <si>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</si>
  <si>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</si>
  <si>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</si>
  <si>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</si>
  <si>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</si>
  <si>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</si>
  <si>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</si>
  <si>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</si>
  <si>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</si>
  <si>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</si>
  <si>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</si>
  <si>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</si>
  <si>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</si>
  <si>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</si>
  <si>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</si>
  <si>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</si>
  <si>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</si>
  <si>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</si>
  <si>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</si>
  <si>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</si>
  <si>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</si>
  <si>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</si>
  <si>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</si>
  <si>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</si>
  <si>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</si>
  <si>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</si>
  <si>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</si>
  <si>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</si>
  <si>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</si>
  <si>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</si>
  <si>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</si>
  <si>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</si>
  <si>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</si>
  <si>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</si>
  <si>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</si>
  <si>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</si>
  <si>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</si>
  <si>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</si>
  <si>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</si>
  <si>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</si>
  <si>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</si>
  <si>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</si>
  <si>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</si>
  <si>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</si>
  <si>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</si>
  <si>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</si>
  <si>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</si>
  <si>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</si>
  <si>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</si>
  <si>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</si>
  <si>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</si>
  <si>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</si>
  <si>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</si>
  <si>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</si>
  <si>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</si>
  <si>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</si>
  <si>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</si>
  <si>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</si>
  <si>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</si>
  <si>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</si>
  <si>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</si>
  <si>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</si>
  <si>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</si>
  <si>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</si>
  <si>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</si>
  <si>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</si>
  <si>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</si>
  <si>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</si>
  <si>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</si>
  <si>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</si>
  <si>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</si>
  <si>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</si>
  <si>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</si>
  <si>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</si>
  <si>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</si>
  <si>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</si>
  <si>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</si>
  <si>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</si>
  <si>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</si>
  <si>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</si>
  <si>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</si>
  <si>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</si>
  <si>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</si>
  <si>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</si>
  <si>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</si>
  <si>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</si>
  <si>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</si>
  <si>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</si>
  <si>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</si>
  <si>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</si>
  <si>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</si>
  <si>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</si>
  <si>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</si>
  <si>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</si>
  <si>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</si>
  <si>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</si>
  <si>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</si>
  <si>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</si>
  <si>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</si>
  <si>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</si>
  <si>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</si>
  <si>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</si>
  <si>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</si>
  <si>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</si>
  <si>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</si>
  <si>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</si>
  <si>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</si>
  <si>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</si>
  <si>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</si>
  <si>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</si>
  <si>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</si>
  <si>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</si>
  <si>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</si>
  <si>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</si>
  <si>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</si>
  <si>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</si>
  <si>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</si>
  <si>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</si>
  <si>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</si>
  <si>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</si>
  <si>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</si>
  <si>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</si>
  <si>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</si>
  <si>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</si>
  <si>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</si>
  <si>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</si>
  <si>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</si>
  <si>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</si>
  <si>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</si>
  <si>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</si>
  <si>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</si>
  <si>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</si>
  <si>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</si>
  <si>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</si>
  <si>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</si>
  <si>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</si>
  <si>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</si>
  <si>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</si>
  <si>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</si>
  <si>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</si>
  <si>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</si>
  <si>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</si>
  <si>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</si>
  <si>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</si>
  <si>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</si>
  <si>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</si>
  <si>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</si>
  <si>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</si>
  <si>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</si>
  <si>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</si>
  <si>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</si>
  <si>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</si>
  <si>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</si>
  <si>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</si>
  <si>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</si>
  <si>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</si>
  <si>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</si>
  <si>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</si>
  <si>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</si>
  <si>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</si>
  <si>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</si>
  <si>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</si>
  <si>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</si>
  <si>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</si>
  <si>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</si>
  <si>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</si>
  <si>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</si>
  <si>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</si>
  <si>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</si>
  <si>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</si>
  <si>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</si>
  <si>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</si>
  <si>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</si>
  <si>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</si>
  <si>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</si>
  <si>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</si>
  <si>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</si>
  <si>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</si>
  <si>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</si>
  <si>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</si>
  <si>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</si>
  <si>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</si>
  <si>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</si>
  <si>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</si>
  <si>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</si>
  <si>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</si>
  <si>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</si>
  <si>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</si>
  <si>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</si>
  <si>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</si>
  <si>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</si>
  <si>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</si>
  <si>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</si>
  <si>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</si>
  <si>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</si>
  <si>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</si>
  <si>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</si>
  <si>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</si>
  <si>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</si>
  <si>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</si>
  <si>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</si>
  <si>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</si>
  <si>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</si>
  <si>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</si>
  <si>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</si>
  <si>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</si>
  <si>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</si>
  <si>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</si>
  <si>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</si>
  <si>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</si>
  <si>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</si>
  <si>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</si>
  <si>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</si>
  <si>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</si>
  <si>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</si>
  <si>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</si>
  <si>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</si>
  <si>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</si>
  <si>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</si>
  <si>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</si>
  <si>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</si>
  <si>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</si>
  <si>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</si>
  <si>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</si>
  <si>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</si>
  <si>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</si>
  <si>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</si>
  <si>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</si>
  <si>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</si>
  <si>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</si>
  <si>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</si>
  <si>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</si>
  <si>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</si>
  <si>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</si>
  <si>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</si>
  <si>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</si>
  <si>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</si>
  <si>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</si>
  <si>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</si>
  <si>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</si>
  <si>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</si>
  <si>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</si>
  <si>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</si>
  <si>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</si>
  <si>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</si>
  <si>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</si>
  <si>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</si>
  <si>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</si>
  <si>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</si>
  <si>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</si>
  <si>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</si>
  <si>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</si>
  <si>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</si>
  <si>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</si>
  <si>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</si>
  <si>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</si>
  <si>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</si>
  <si>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</si>
  <si>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</si>
  <si>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</si>
  <si>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</si>
  <si>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</si>
  <si>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</si>
  <si>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</si>
  <si>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</si>
  <si>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</si>
  <si>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</si>
  <si>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</si>
  <si>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</si>
  <si>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</si>
  <si>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</si>
  <si>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</si>
  <si>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</si>
  <si>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</si>
  <si>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</si>
  <si>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</si>
  <si>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</si>
  <si>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</si>
  <si>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</si>
  <si>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</si>
  <si>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</si>
  <si>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</si>
  <si>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</si>
  <si>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</si>
  <si>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</si>
  <si>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</si>
  <si>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</si>
  <si>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</si>
  <si>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</si>
  <si>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</si>
  <si>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</si>
  <si>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</si>
  <si>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</si>
  <si>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</si>
  <si>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</si>
  <si>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</si>
  <si>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</si>
  <si>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</si>
  <si>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</si>
  <si>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</si>
  <si>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</si>
  <si>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</si>
  <si>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</si>
  <si>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</si>
  <si>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</si>
  <si>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</si>
  <si>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</si>
  <si>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</si>
  <si>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</si>
  <si>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</si>
  <si>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</si>
  <si>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</si>
  <si>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</si>
  <si>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</si>
  <si>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</si>
  <si>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</si>
  <si>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</si>
  <si>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</si>
  <si>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</si>
  <si>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</si>
  <si>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</si>
  <si>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</si>
  <si>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</si>
  <si>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</si>
  <si>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</si>
  <si>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</si>
  <si>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</si>
  <si>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</si>
  <si>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</si>
  <si>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</si>
  <si>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</si>
  <si>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</si>
  <si>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</si>
  <si>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</si>
  <si>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</si>
  <si>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</si>
  <si>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</si>
  <si>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</si>
  <si>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</si>
  <si>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</si>
  <si>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</si>
  <si>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</si>
  <si>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</si>
  <si>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</si>
  <si>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</si>
  <si>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</si>
  <si>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</si>
  <si>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</si>
  <si>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</si>
  <si>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</si>
  <si>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</si>
  <si>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</si>
  <si>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</si>
  <si>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</si>
  <si>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</si>
  <si>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</si>
  <si>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</si>
  <si>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</si>
  <si>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</si>
  <si>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</si>
  <si>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</si>
  <si>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</si>
  <si>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</si>
  <si>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</si>
  <si>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</si>
  <si>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</si>
  <si>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</si>
  <si>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</si>
  <si>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</si>
  <si>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</si>
  <si>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</si>
  <si>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</si>
  <si>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</si>
  <si>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</si>
  <si>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</si>
  <si>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</si>
  <si>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</si>
  <si>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</si>
  <si>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</si>
  <si>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</si>
  <si>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</si>
  <si>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</si>
  <si>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</si>
  <si>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</si>
  <si>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</si>
  <si>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</si>
  <si>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</si>
  <si>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</si>
  <si>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</si>
  <si>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</si>
  <si>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</si>
  <si>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</si>
  <si>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</si>
  <si>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</si>
  <si>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</si>
  <si>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</si>
  <si>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</si>
  <si>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</si>
  <si>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</si>
  <si>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</si>
  <si>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</si>
  <si>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</si>
  <si>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</si>
  <si>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</si>
  <si>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</si>
  <si>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</si>
  <si>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</si>
  <si>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</si>
  <si>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</si>
  <si>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</si>
  <si>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</si>
  <si>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</si>
  <si>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</si>
  <si>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</si>
  <si>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</si>
  <si>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</si>
  <si>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</si>
  <si>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</si>
  <si>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</si>
  <si>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</si>
  <si>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</si>
  <si>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</si>
  <si>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</si>
  <si>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</si>
  <si>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</si>
  <si>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</si>
  <si>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</si>
  <si>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</si>
  <si>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</si>
  <si>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</si>
  <si>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</si>
  <si>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</si>
  <si>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</si>
  <si>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</si>
  <si>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</si>
  <si>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</si>
  <si>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</si>
  <si>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</si>
  <si>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</si>
  <si>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</si>
  <si>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</si>
  <si>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</si>
  <si>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</si>
  <si>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</si>
  <si>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</si>
  <si>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</si>
  <si>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</si>
  <si>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</si>
  <si>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</si>
  <si>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</si>
  <si>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</si>
  <si>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</si>
  <si>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</si>
  <si>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</si>
  <si>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</si>
  <si>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</si>
  <si>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</si>
  <si>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</si>
  <si>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</si>
  <si>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</si>
  <si>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</si>
  <si>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</si>
  <si>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</si>
  <si>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</si>
  <si>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</si>
  <si>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</si>
  <si>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</si>
  <si>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</si>
  <si>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</si>
  <si>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</si>
  <si>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</si>
  <si>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</si>
  <si>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</si>
  <si>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</si>
  <si>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</si>
  <si>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</si>
  <si>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</si>
  <si>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</si>
  <si>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</si>
  <si>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</si>
  <si>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</si>
  <si>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</si>
  <si>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</si>
  <si>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</si>
  <si>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</si>
  <si>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</si>
  <si>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</si>
  <si>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</si>
  <si>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</si>
  <si>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</si>
  <si>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</si>
  <si>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</si>
  <si>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</si>
  <si>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</si>
  <si>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</si>
  <si>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</si>
  <si>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</si>
  <si>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</si>
  <si>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</si>
  <si>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</si>
  <si>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</si>
  <si>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</si>
  <si>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</si>
  <si>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</si>
  <si>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</si>
  <si>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</si>
  <si>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</si>
  <si>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</si>
  <si>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</si>
  <si>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</si>
  <si>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</si>
  <si>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</si>
  <si>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</si>
  <si>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</si>
  <si>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</si>
  <si>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</si>
  <si>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</si>
  <si>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</si>
  <si>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</si>
  <si>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</si>
  <si>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</si>
  <si>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</si>
  <si>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</si>
  <si>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</si>
  <si>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</si>
  <si>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</si>
  <si>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</si>
  <si>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</si>
  <si>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</si>
  <si>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</si>
  <si>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</si>
  <si>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</si>
  <si>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</si>
  <si>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</si>
  <si>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</si>
  <si>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</si>
  <si>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</si>
  <si>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</si>
  <si>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</si>
  <si>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</si>
  <si>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</si>
  <si>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</si>
  <si>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</si>
  <si>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</si>
  <si>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</si>
  <si>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</si>
  <si>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</si>
  <si>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</si>
  <si>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</si>
  <si>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</si>
  <si>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</si>
  <si>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</si>
  <si>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</si>
  <si>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</si>
  <si>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</si>
  <si>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</si>
  <si>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</si>
  <si>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</si>
  <si>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</si>
  <si>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</si>
  <si>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</si>
  <si>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</si>
  <si>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</si>
  <si>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</si>
  <si>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</si>
  <si>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</si>
  <si>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</si>
  <si>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</si>
  <si>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</si>
  <si>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</si>
  <si>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</si>
  <si>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</si>
  <si>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</si>
  <si>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</si>
  <si>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</si>
  <si>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</si>
  <si>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</si>
  <si>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</si>
  <si>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</si>
  <si>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</si>
  <si>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</si>
  <si>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</si>
  <si>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</si>
  <si>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</si>
  <si>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</si>
  <si>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</si>
  <si>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</si>
  <si>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</si>
  <si>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</si>
  <si>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</si>
  <si>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</si>
  <si>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</si>
  <si>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</si>
  <si>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</si>
  <si>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</si>
  <si>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</si>
  <si>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</si>
  <si>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</si>
  <si>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</si>
  <si>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</si>
  <si>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</si>
  <si>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</si>
  <si>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</si>
  <si>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</si>
  <si>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</si>
  <si>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</si>
  <si>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</si>
  <si>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</si>
  <si>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</si>
  <si>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</si>
  <si>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</si>
  <si>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</si>
  <si>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</si>
  <si>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</si>
  <si>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</si>
  <si>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</si>
  <si>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</si>
  <si>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</si>
  <si>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</si>
  <si>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</si>
  <si>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</si>
  <si>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</si>
  <si>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</si>
  <si>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</si>
  <si>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</si>
  <si>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</si>
  <si>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</si>
  <si>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</si>
  <si>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</si>
  <si>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</si>
  <si>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</si>
  <si>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</si>
  <si>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</si>
  <si>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</si>
  <si>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</si>
  <si>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</si>
  <si>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</si>
  <si>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</si>
  <si>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</si>
  <si>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</si>
  <si>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</si>
  <si>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</si>
  <si>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</si>
  <si>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</si>
  <si>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</si>
  <si>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</si>
  <si>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</si>
  <si>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</si>
  <si>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</si>
  <si>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</si>
  <si>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</si>
  <si>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</si>
  <si>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</si>
  <si>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</si>
  <si>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</si>
  <si>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</si>
  <si>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</si>
  <si>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</si>
  <si>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</si>
  <si>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</si>
  <si>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</si>
  <si>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</si>
  <si>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</si>
  <si>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</si>
  <si>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</si>
  <si>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</si>
  <si>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</si>
  <si>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</si>
  <si>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</si>
  <si>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</si>
  <si>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</si>
  <si>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</si>
  <si>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</si>
  <si>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</si>
  <si>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</si>
  <si>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</si>
  <si>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</si>
  <si>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</si>
  <si>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</si>
  <si>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</si>
  <si>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</si>
  <si>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</si>
  <si>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</si>
  <si>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</si>
  <si>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</si>
  <si>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</si>
  <si>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</si>
  <si>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</si>
  <si>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</si>
  <si>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</si>
  <si>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</si>
  <si>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</si>
  <si>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</si>
  <si>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</si>
  <si>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</si>
  <si>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</si>
  <si>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</si>
  <si>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</si>
  <si>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</si>
  <si>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</si>
  <si>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</si>
  <si>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</si>
  <si>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</si>
  <si>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</si>
  <si>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</si>
  <si>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</si>
  <si>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</si>
  <si>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</si>
  <si>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</si>
  <si>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</si>
  <si>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</si>
  <si>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</si>
  <si>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</si>
  <si>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</si>
  <si>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</si>
  <si>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</si>
  <si>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</si>
  <si>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</si>
  <si>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</si>
  <si>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</si>
  <si>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</si>
  <si>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</si>
  <si>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</si>
  <si>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</si>
  <si>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</si>
  <si>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</si>
  <si>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</si>
  <si>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</si>
  <si>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</si>
  <si>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</si>
  <si>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</si>
  <si>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</si>
  <si>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</si>
  <si>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</si>
  <si>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</si>
  <si>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</si>
  <si>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</si>
  <si>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</si>
  <si>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</si>
  <si>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</si>
  <si>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</si>
  <si>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</si>
  <si>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</si>
  <si>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</si>
  <si>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</si>
  <si>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</si>
  <si>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</si>
  <si>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</si>
  <si>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</si>
  <si>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</si>
  <si>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</si>
  <si>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</si>
  <si>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</si>
  <si>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</si>
  <si>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</si>
  <si>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</si>
  <si>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</si>
  <si>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</si>
  <si>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</si>
  <si>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</si>
  <si>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</si>
  <si>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</si>
  <si>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</si>
  <si>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</si>
  <si>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</si>
  <si>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</si>
  <si>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</si>
  <si>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</si>
  <si>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</si>
  <si>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</si>
  <si>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</si>
  <si>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</si>
  <si>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</si>
  <si>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</si>
  <si>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</si>
  <si>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</si>
  <si>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</si>
  <si>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</si>
  <si>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</si>
  <si>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</si>
  <si>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</si>
  <si>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</si>
  <si>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</si>
  <si>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</si>
  <si>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</si>
  <si>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</si>
  <si>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</si>
  <si>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</si>
  <si>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</si>
  <si>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</si>
  <si>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</si>
  <si>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</si>
  <si>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</si>
  <si>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</si>
  <si>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</si>
  <si>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</si>
  <si>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</si>
  <si>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</si>
  <si>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</si>
  <si>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</si>
  <si>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</si>
  <si>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</si>
  <si>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</si>
  <si>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</si>
  <si>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</si>
  <si>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</si>
  <si>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</si>
  <si>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</si>
  <si>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</si>
  <si>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</si>
  <si>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</si>
  <si>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</si>
  <si>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</si>
  <si>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</si>
  <si>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</si>
  <si>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</si>
  <si>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</si>
  <si>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</si>
  <si>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</si>
  <si>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</si>
  <si>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</si>
  <si>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</si>
  <si>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</si>
  <si>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</si>
  <si>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</si>
  <si>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</si>
  <si>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</si>
  <si>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</si>
  <si>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</si>
  <si>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</si>
  <si>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</si>
  <si>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</si>
  <si>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</si>
  <si>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</si>
  <si>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</si>
  <si>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</si>
  <si>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</si>
  <si>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</si>
  <si>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</si>
  <si>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</si>
  <si>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</si>
  <si>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</si>
  <si>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</si>
  <si>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</si>
  <si>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</si>
  <si>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</si>
  <si>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</si>
  <si>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</si>
  <si>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</si>
  <si>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</si>
  <si>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</si>
  <si>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</si>
  <si>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</si>
  <si>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</si>
  <si>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</si>
  <si>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</si>
  <si>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</si>
  <si>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</si>
  <si>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</si>
  <si>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</si>
  <si>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</si>
  <si>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</si>
  <si>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</si>
  <si>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</si>
  <si>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</si>
  <si>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</si>
  <si>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</si>
  <si>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</si>
  <si>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</si>
  <si>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</si>
  <si>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</si>
  <si>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</si>
  <si>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</si>
  <si>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</si>
  <si>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</si>
  <si>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</si>
  <si>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</si>
  <si>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</si>
  <si>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</si>
  <si>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</si>
  <si>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</si>
  <si>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</si>
  <si>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</si>
  <si>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</si>
  <si>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</si>
  <si>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</si>
  <si>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</si>
  <si>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</si>
  <si>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</si>
  <si>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</si>
  <si>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</si>
  <si>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</si>
  <si>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</si>
  <si>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</si>
  <si>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</si>
  <si>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</si>
  <si>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</si>
  <si>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</si>
  <si>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</si>
  <si>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</si>
  <si>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</si>
  <si>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</si>
  <si>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</si>
  <si>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</si>
  <si>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</si>
  <si>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</si>
  <si>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</si>
  <si>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</si>
  <si>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</si>
  <si>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</si>
  <si>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</si>
  <si>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</si>
  <si>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</si>
  <si>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</si>
  <si>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</si>
  <si>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</si>
  <si>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</si>
  <si>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</si>
  <si>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</si>
  <si>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</si>
  <si>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</si>
  <si>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</si>
  <si>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</si>
  <si>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</si>
  <si>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</si>
  <si>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</si>
  <si>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</si>
  <si>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</si>
  <si>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</si>
  <si>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</si>
  <si>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</si>
  <si>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</si>
  <si>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</si>
  <si>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</si>
  <si>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</si>
  <si>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</si>
  <si>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</si>
  <si>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</si>
  <si>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</si>
  <si>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</si>
  <si>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</si>
  <si>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</si>
  <si>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</si>
  <si>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</si>
  <si>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</si>
  <si>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</si>
  <si>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</si>
  <si>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</si>
  <si>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</si>
  <si>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</si>
  <si>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</si>
  <si>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</si>
  <si>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</si>
  <si>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</si>
  <si>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</si>
  <si>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</si>
  <si>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</si>
  <si>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</si>
  <si>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</si>
  <si>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</si>
  <si>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</si>
  <si>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</si>
  <si>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</si>
  <si>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</si>
  <si>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</si>
  <si>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</si>
  <si>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</si>
  <si>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</si>
  <si>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</si>
  <si>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</si>
  <si>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</si>
  <si>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</si>
  <si>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</si>
  <si>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</si>
  <si>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</si>
  <si>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</si>
  <si>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</si>
  <si>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</si>
  <si>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</si>
  <si>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</si>
  <si>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</si>
  <si>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</si>
  <si>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</si>
  <si>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</si>
  <si>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</si>
  <si>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</si>
  <si>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</si>
  <si>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</si>
  <si>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</si>
  <si>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</si>
  <si>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</si>
  <si>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</si>
  <si>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</si>
  <si>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</si>
  <si>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</si>
  <si>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</si>
  <si>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</si>
  <si>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</si>
  <si>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</si>
  <si>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</si>
  <si>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</si>
  <si>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</si>
  <si>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</si>
  <si>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</si>
  <si>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</si>
  <si>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</si>
  <si>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</si>
  <si>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</si>
  <si>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</si>
  <si>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</si>
  <si>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</si>
  <si>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</si>
  <si>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</si>
  <si>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</si>
  <si>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</si>
  <si>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</si>
  <si>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</si>
  <si>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</si>
  <si>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</si>
  <si>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</si>
  <si>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</si>
  <si>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</si>
  <si>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</si>
  <si>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</si>
  <si>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</si>
  <si>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</si>
  <si>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</si>
  <si>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</si>
  <si>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</si>
  <si>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</si>
  <si>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</si>
  <si>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</si>
  <si>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</si>
  <si>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</si>
  <si>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</si>
  <si>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</si>
  <si>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</si>
  <si>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</si>
  <si>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</si>
  <si>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</si>
  <si>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</si>
  <si>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</si>
  <si>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</si>
  <si>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</si>
  <si>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</si>
  <si>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</si>
  <si>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</si>
  <si>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</si>
  <si>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</si>
  <si>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</si>
  <si>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</si>
  <si>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</si>
  <si>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</si>
  <si>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</si>
  <si>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</si>
  <si>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</si>
  <si>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</si>
  <si>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</si>
  <si>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</si>
  <si>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</si>
  <si>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</si>
  <si>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</si>
  <si>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</si>
  <si>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</si>
  <si>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</si>
  <si>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</si>
  <si>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</si>
  <si>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</si>
  <si>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</si>
  <si>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</si>
  <si>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</si>
  <si>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</si>
  <si>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</si>
  <si>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</si>
  <si>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</si>
  <si>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</si>
  <si>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</si>
  <si>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</si>
  <si>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</si>
  <si>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</si>
  <si>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</si>
  <si>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</si>
  <si>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</si>
  <si>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</si>
  <si>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</si>
  <si>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</si>
  <si>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</si>
  <si>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</si>
  <si>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</si>
  <si>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</si>
  <si>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</si>
  <si>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</si>
  <si>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</si>
  <si>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</si>
  <si>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</si>
  <si>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</si>
  <si>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</si>
  <si>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</si>
  <si>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</si>
  <si>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</si>
  <si>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</si>
  <si>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</si>
  <si>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</si>
  <si>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</si>
  <si>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</si>
  <si>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</si>
  <si>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</si>
  <si>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</si>
  <si>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</si>
  <si>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</si>
  <si>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</si>
  <si>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</si>
  <si>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</si>
  <si>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</si>
  <si>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</si>
  <si>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</si>
  <si>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</si>
  <si>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</si>
  <si>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</si>
  <si>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</si>
  <si>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</si>
  <si>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</si>
  <si>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</si>
  <si>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</si>
  <si>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</si>
  <si>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</si>
  <si>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</si>
  <si>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</si>
  <si>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</si>
  <si>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</si>
  <si>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</si>
  <si>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</si>
  <si>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</si>
  <si>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</si>
  <si>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</si>
  <si>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</si>
  <si>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</si>
  <si>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</si>
  <si>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</si>
  <si>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</si>
  <si>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</si>
  <si>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</si>
  <si>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</si>
  <si>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</si>
  <si>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</si>
  <si>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</si>
  <si>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</si>
  <si>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</si>
  <si>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</si>
  <si>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</si>
  <si>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</si>
  <si>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</si>
  <si>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</si>
  <si>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</si>
  <si>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</si>
  <si>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</si>
  <si>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</si>
  <si>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</si>
  <si>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</si>
  <si>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</si>
  <si>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</si>
  <si>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</si>
  <si>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</si>
  <si>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</si>
  <si>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</si>
  <si>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</si>
  <si>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</si>
  <si>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</si>
  <si>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</si>
  <si>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</si>
  <si>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</si>
  <si>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</si>
  <si>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</si>
  <si>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</si>
  <si>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</si>
  <si>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</si>
  <si>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</si>
  <si>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</si>
  <si>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</si>
  <si>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</si>
  <si>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</si>
  <si>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</si>
  <si>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</si>
  <si>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</si>
  <si>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</si>
  <si>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</si>
  <si>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</si>
  <si>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</si>
  <si>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</si>
  <si>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</si>
  <si>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</si>
  <si>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</si>
  <si>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</si>
  <si>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</si>
  <si>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</si>
  <si>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</si>
  <si>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</si>
  <si>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</si>
  <si>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</si>
  <si>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</si>
  <si>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</si>
  <si>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</si>
  <si>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</si>
  <si>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</si>
  <si>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</si>
  <si>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</si>
  <si>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</si>
  <si>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</si>
  <si>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</si>
  <si>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</si>
  <si>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</si>
  <si>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</si>
  <si>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</si>
  <si>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</si>
  <si>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</si>
  <si>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</si>
  <si>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</si>
  <si>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</si>
  <si>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</si>
  <si>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</si>
  <si>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</si>
  <si>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</si>
  <si>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</si>
  <si>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</si>
  <si>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</si>
  <si>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</si>
  <si>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</si>
  <si>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</si>
  <si>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</si>
  <si>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</si>
  <si>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</si>
  <si>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</si>
  <si>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</si>
  <si>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</si>
  <si>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</si>
  <si>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</si>
  <si>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</si>
  <si>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</si>
  <si>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</si>
  <si>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</si>
  <si>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</si>
  <si>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</si>
  <si>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</si>
  <si>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</si>
  <si>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</si>
  <si>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</si>
  <si>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</si>
  <si>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</si>
  <si>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</si>
  <si>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</si>
  <si>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</si>
  <si>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</si>
  <si>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</si>
  <si>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</si>
  <si>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</si>
  <si>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</si>
  <si>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</si>
  <si>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</si>
  <si>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</si>
  <si>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</si>
  <si>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</si>
  <si>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</si>
  <si>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</si>
  <si>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</si>
  <si>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</si>
  <si>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</si>
  <si>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</si>
  <si>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</si>
  <si>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</si>
  <si>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</si>
  <si>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</si>
  <si>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</si>
  <si>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</si>
  <si>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</si>
  <si>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</si>
  <si>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</si>
  <si>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</si>
  <si>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</si>
  <si>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</si>
  <si>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</si>
  <si>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</si>
  <si>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</si>
  <si>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</si>
  <si>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</si>
  <si>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</si>
  <si>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</si>
  <si>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</si>
  <si>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</si>
  <si>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</si>
  <si>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</si>
  <si>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</si>
  <si>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</si>
  <si>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</si>
  <si>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</si>
  <si>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</si>
  <si>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</si>
  <si>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</si>
  <si>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</si>
  <si>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</si>
  <si>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</si>
  <si>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</si>
  <si>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</si>
  <si>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</si>
  <si>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</si>
  <si>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</si>
  <si>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</si>
  <si>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</si>
  <si>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</si>
  <si>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</si>
  <si>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</si>
  <si>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</si>
  <si>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</si>
  <si>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</si>
  <si>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</si>
  <si>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</si>
  <si>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</si>
  <si>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</si>
  <si>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</si>
  <si>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</si>
  <si>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</si>
  <si>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</si>
  <si>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</si>
  <si>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</si>
  <si>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</si>
  <si>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</si>
  <si>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</si>
  <si>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</si>
  <si>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</si>
  <si>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</si>
  <si>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</si>
  <si>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</si>
  <si>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</si>
  <si>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</si>
  <si>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</si>
  <si>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</si>
  <si>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</si>
  <si>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</si>
  <si>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</si>
  <si>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</si>
  <si>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</si>
  <si>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</si>
  <si>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</si>
  <si>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</si>
  <si>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</si>
  <si>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</si>
  <si>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</si>
  <si>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</si>
  <si>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</si>
  <si>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</si>
  <si>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</si>
  <si>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</si>
  <si>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</si>
  <si>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</si>
  <si>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</si>
  <si>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</si>
  <si>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</si>
  <si>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</si>
  <si>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</si>
  <si>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</si>
  <si>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</si>
  <si>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</si>
  <si>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</si>
  <si>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</si>
  <si>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</si>
  <si>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</si>
  <si>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</si>
  <si>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</si>
  <si>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</si>
  <si>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</si>
  <si>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</si>
  <si>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</si>
  <si>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</si>
  <si>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</si>
  <si>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</si>
  <si>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</si>
  <si>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</si>
  <si>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</si>
  <si>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</si>
  <si>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</si>
  <si>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</si>
  <si>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</si>
  <si>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</si>
  <si>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</si>
  <si>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</si>
  <si>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</si>
  <si>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</si>
  <si>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</si>
  <si>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</si>
  <si>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</si>
  <si>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</si>
  <si>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</si>
  <si>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</si>
  <si>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</si>
  <si>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</si>
  <si>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</si>
  <si>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</si>
  <si>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</si>
  <si>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</si>
  <si>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</si>
  <si>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</si>
  <si>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</si>
  <si>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</si>
  <si>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</si>
  <si>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</si>
  <si>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</si>
  <si>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</si>
  <si>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</si>
  <si>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</si>
  <si>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</si>
  <si>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</si>
  <si>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</si>
  <si>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</si>
  <si>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</si>
  <si>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</si>
  <si>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</si>
  <si>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</si>
  <si>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</si>
  <si>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</si>
  <si>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</si>
  <si>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</si>
  <si>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</si>
  <si>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</si>
  <si>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</si>
  <si>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</si>
  <si>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</si>
  <si>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</si>
  <si>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</si>
  <si>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</si>
  <si>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</si>
  <si>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</si>
  <si>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</si>
  <si>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</si>
  <si>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</si>
  <si>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</si>
  <si>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</si>
  <si>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</si>
  <si>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</si>
  <si>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</si>
  <si>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</si>
  <si>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</si>
  <si>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</si>
  <si>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</si>
  <si>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</si>
  <si>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</si>
  <si>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</si>
  <si>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</si>
  <si>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</si>
  <si>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</si>
  <si>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</si>
  <si>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</si>
  <si>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</si>
  <si>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</si>
  <si>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</si>
  <si>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</si>
  <si>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</si>
  <si>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</si>
  <si>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</si>
  <si>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</si>
  <si>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</si>
  <si>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</si>
  <si>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</si>
  <si>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</si>
  <si>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</si>
  <si>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</si>
  <si>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</si>
  <si>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</si>
  <si>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</si>
  <si>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</si>
  <si>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</si>
  <si>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</si>
  <si>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</si>
  <si>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</si>
  <si>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</si>
  <si>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</si>
  <si>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</si>
  <si>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</si>
  <si>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</si>
  <si>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</si>
  <si>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</si>
  <si>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</si>
  <si>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</si>
  <si>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</si>
  <si>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</si>
  <si>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</si>
  <si>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</si>
  <si>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</si>
  <si>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</si>
  <si>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</si>
  <si>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</si>
  <si>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</si>
  <si>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</si>
  <si>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</si>
  <si>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</si>
  <si>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</si>
  <si>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</si>
  <si>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</si>
  <si>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</si>
  <si>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</si>
  <si>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</si>
  <si>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</si>
  <si>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</si>
  <si>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</si>
  <si>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</si>
  <si>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</si>
  <si>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</si>
  <si>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</si>
  <si>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</si>
  <si>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</si>
  <si>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</si>
  <si>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</si>
  <si>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</si>
  <si>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</si>
  <si>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</si>
  <si>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</si>
  <si>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</si>
  <si>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</si>
  <si>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</si>
  <si>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</si>
  <si>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</si>
  <si>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</si>
  <si>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</si>
  <si>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</si>
  <si>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</si>
  <si>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</si>
  <si>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</si>
  <si>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</si>
  <si>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</si>
  <si>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</si>
  <si>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</si>
  <si>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</si>
  <si>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</si>
  <si>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</si>
  <si>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</si>
  <si>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</si>
  <si>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</si>
  <si>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</si>
  <si>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</si>
  <si>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</si>
  <si>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</si>
  <si>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</si>
  <si>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</si>
  <si>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</si>
  <si>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</si>
  <si>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</si>
  <si>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</si>
  <si>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</si>
  <si>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</si>
  <si>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</si>
  <si>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</si>
  <si>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</si>
  <si>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</si>
  <si>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</si>
  <si>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</si>
  <si>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</si>
  <si>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</si>
  <si>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</si>
  <si>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</si>
  <si>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</si>
  <si>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</si>
  <si>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</si>
  <si>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</si>
  <si>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</si>
  <si>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</si>
  <si>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</si>
  <si>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</si>
  <si>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</si>
  <si>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</si>
  <si>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</si>
  <si>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</si>
  <si>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</si>
  <si>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</si>
  <si>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</si>
  <si>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</si>
  <si>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</si>
  <si>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</si>
  <si>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</si>
  <si>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</si>
  <si>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</si>
  <si>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</si>
  <si>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</si>
  <si>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</si>
  <si>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</si>
  <si>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</si>
  <si>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</si>
  <si>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</si>
  <si>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</si>
  <si>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</si>
  <si>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</si>
  <si>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</si>
  <si>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</si>
  <si>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</si>
  <si>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</si>
  <si>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</si>
  <si>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</si>
  <si>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</si>
  <si>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</si>
  <si>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</si>
  <si>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</si>
  <si>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</si>
  <si>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</si>
  <si>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</si>
  <si>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</si>
  <si>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</si>
  <si>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</si>
  <si>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</si>
  <si>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</si>
  <si>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</si>
  <si>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</si>
  <si>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</si>
  <si>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</si>
  <si>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</si>
  <si>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</si>
  <si>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</si>
  <si>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</si>
  <si>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</si>
  <si>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</si>
  <si>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</si>
  <si>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</si>
  <si>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</si>
  <si>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</si>
  <si>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</si>
  <si>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</si>
  <si>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</si>
  <si>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</si>
  <si>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</si>
  <si>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</si>
  <si>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</si>
  <si>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</si>
  <si>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</si>
  <si>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</si>
  <si>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</si>
  <si>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</si>
  <si>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</si>
  <si>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</si>
  <si>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</si>
  <si>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</si>
  <si>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</si>
  <si>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</si>
  <si>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</si>
  <si>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</si>
  <si>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</si>
  <si>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</si>
  <si>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</si>
  <si>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</si>
  <si>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</si>
  <si>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</si>
  <si>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</si>
  <si>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</si>
  <si>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</si>
  <si>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</si>
  <si>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</si>
  <si>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</si>
  <si>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</si>
  <si>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</si>
  <si>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</si>
  <si>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</si>
  <si>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</si>
  <si>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</si>
  <si>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</si>
  <si>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</si>
  <si>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</si>
  <si>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</si>
  <si>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</si>
  <si>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</si>
  <si>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</si>
  <si>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</si>
  <si>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</si>
  <si>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</si>
  <si>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</si>
  <si>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</si>
  <si>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</si>
  <si>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</si>
  <si>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</si>
  <si>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</si>
  <si>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</si>
  <si>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</si>
  <si>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</si>
  <si>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</si>
  <si>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</si>
  <si>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</si>
  <si>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</si>
  <si>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</si>
  <si>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</si>
  <si>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</si>
  <si>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</si>
  <si>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</si>
  <si>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</si>
  <si>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</si>
  <si>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</si>
  <si>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</si>
  <si>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</si>
  <si>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</si>
  <si>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</si>
  <si>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</si>
  <si>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</si>
  <si>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</si>
  <si>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</si>
  <si>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</si>
  <si>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</si>
  <si>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</si>
  <si>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</si>
  <si>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</si>
  <si>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</si>
  <si>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</si>
  <si>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</si>
  <si>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</si>
  <si>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</si>
  <si>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</si>
  <si>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</si>
  <si>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</si>
  <si>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</si>
  <si>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</si>
  <si>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</si>
  <si>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</si>
  <si>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</si>
  <si>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</si>
  <si>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</si>
  <si>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</si>
  <si>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</si>
  <si>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</si>
  <si>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</si>
  <si>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</si>
  <si>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</si>
  <si>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</si>
  <si>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</si>
  <si>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</si>
  <si>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</si>
  <si>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</si>
  <si>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</si>
  <si>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</si>
  <si>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</si>
  <si>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</si>
  <si>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</si>
  <si>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</si>
  <si>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</si>
  <si>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</si>
  <si>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</si>
  <si>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</si>
  <si>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</si>
  <si>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</si>
  <si>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</si>
  <si>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</si>
  <si>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</si>
  <si>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</si>
  <si>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</si>
  <si>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</si>
  <si>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</si>
  <si>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</si>
  <si>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</si>
  <si>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</si>
  <si>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</si>
  <si>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</si>
  <si>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</si>
  <si>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</si>
  <si>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</si>
  <si>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</si>
  <si>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</si>
  <si>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</si>
  <si>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</si>
  <si>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</si>
  <si>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</si>
  <si>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</si>
  <si>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</si>
  <si>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</si>
  <si>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</si>
  <si>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</si>
  <si>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</si>
  <si>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</si>
  <si>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</si>
  <si>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</si>
  <si>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</si>
  <si>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</si>
  <si>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</si>
  <si>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</si>
  <si>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</si>
  <si>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</si>
  <si>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</si>
  <si>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</si>
  <si>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</si>
  <si>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</si>
  <si>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</si>
  <si>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</si>
  <si>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</si>
  <si>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</si>
  <si>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</si>
  <si>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</si>
  <si>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</si>
  <si>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</si>
  <si>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</si>
  <si>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</si>
  <si>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</si>
  <si>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</si>
  <si>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</si>
  <si>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</si>
  <si>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</si>
  <si>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</si>
  <si>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</si>
  <si>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</si>
  <si>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</si>
  <si>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</si>
  <si>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</si>
  <si>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</si>
  <si>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</si>
  <si>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</si>
  <si>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</si>
  <si>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</si>
  <si>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</si>
  <si>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</si>
  <si>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</si>
  <si>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</si>
  <si>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</si>
  <si>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</si>
  <si>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</si>
  <si>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</si>
  <si>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</si>
  <si>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</si>
  <si>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</si>
  <si>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</si>
  <si>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</si>
  <si>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</si>
  <si>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</si>
  <si>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</si>
  <si>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</si>
  <si>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</si>
  <si>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</si>
  <si>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</si>
  <si>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</si>
  <si>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</si>
  <si>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</si>
  <si>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</si>
  <si>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</si>
  <si>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</si>
  <si>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</si>
  <si>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</si>
  <si>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</si>
  <si>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</si>
  <si>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</si>
  <si>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</si>
  <si>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</si>
  <si>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</si>
  <si>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</si>
  <si>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</si>
  <si>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</si>
  <si>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</si>
  <si>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</si>
  <si>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</si>
  <si>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</si>
  <si>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</si>
  <si>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</si>
  <si>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</si>
  <si>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</si>
  <si>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</si>
  <si>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</si>
  <si>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</si>
  <si>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</si>
  <si>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</si>
  <si>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</si>
  <si>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</si>
  <si>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</si>
  <si>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</si>
  <si>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</si>
  <si>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</si>
  <si>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</si>
  <si>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</si>
  <si>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</si>
  <si>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</si>
  <si>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</si>
  <si>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</si>
  <si>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</si>
  <si>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</si>
  <si>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</si>
  <si>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</si>
  <si>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</si>
  <si>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</si>
  <si>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</si>
  <si>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</si>
  <si>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</si>
  <si>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</si>
  <si>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</si>
  <si>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</si>
  <si>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</si>
  <si>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</si>
  <si>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</si>
  <si>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</si>
  <si>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</si>
  <si>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</si>
  <si>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</si>
  <si>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</si>
  <si>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</si>
  <si>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</si>
  <si>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</si>
  <si>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</si>
  <si>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</si>
  <si>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</si>
  <si>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</si>
  <si>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</si>
  <si>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</si>
  <si>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</si>
  <si>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</si>
  <si>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</si>
  <si>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</si>
  <si>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</si>
  <si>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</si>
  <si>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</si>
  <si>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</si>
  <si>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</si>
  <si>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</si>
  <si>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</si>
  <si>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</si>
  <si>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</si>
  <si>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</si>
  <si>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</si>
  <si>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</si>
  <si>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</si>
  <si>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</si>
  <si>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</si>
  <si>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</si>
  <si>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</si>
  <si>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</si>
  <si>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</si>
  <si>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</si>
  <si>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</si>
  <si>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</si>
  <si>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</si>
  <si>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</si>
  <si>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</si>
  <si>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</si>
  <si>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</si>
  <si>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</si>
  <si>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</si>
  <si>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</si>
  <si>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</si>
  <si>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</si>
  <si>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</si>
  <si>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</si>
  <si>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</si>
  <si>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</si>
  <si>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</si>
  <si>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</si>
  <si>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</si>
  <si>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</si>
  <si>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</si>
  <si>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</si>
  <si>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</si>
  <si>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</si>
  <si>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</si>
  <si>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</si>
  <si>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</si>
  <si>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</si>
  <si>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</si>
  <si>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</si>
  <si>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</si>
  <si>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</si>
  <si>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</si>
  <si>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</si>
  <si>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</si>
  <si>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</si>
  <si>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</si>
  <si>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</si>
  <si>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</si>
  <si>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</si>
  <si>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</si>
  <si>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</si>
  <si>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</si>
  <si>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</si>
  <si>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</si>
  <si>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</si>
  <si>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</si>
  <si>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</si>
  <si>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</si>
  <si>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</si>
  <si>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</si>
  <si>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</si>
  <si>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</si>
  <si>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</si>
  <si>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</si>
  <si>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</si>
  <si>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</si>
  <si>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</si>
  <si>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</si>
  <si>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</si>
  <si>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</si>
  <si>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</si>
  <si>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</si>
  <si>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</si>
  <si>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</si>
  <si>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</si>
  <si>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</si>
  <si>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</si>
  <si>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</si>
  <si>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</si>
  <si>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</si>
  <si>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</si>
  <si>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</si>
  <si>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</si>
  <si>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</si>
  <si>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</si>
  <si>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</si>
  <si>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</si>
  <si>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</si>
  <si>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</si>
  <si>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</si>
  <si>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</si>
  <si>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</si>
  <si>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</si>
  <si>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</si>
  <si>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</si>
  <si>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</si>
  <si>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</si>
  <si>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</si>
  <si>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</si>
  <si>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</si>
  <si>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</si>
  <si>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</si>
  <si>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</si>
  <si>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</si>
  <si>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</si>
  <si>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</si>
  <si>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</si>
  <si>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</si>
  <si>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</si>
  <si>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</si>
  <si>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</si>
  <si>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</si>
  <si>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</si>
  <si>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</si>
  <si>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</si>
  <si>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</si>
  <si>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</si>
  <si>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</si>
  <si>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</si>
  <si>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</si>
  <si>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</si>
  <si>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</si>
  <si>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</si>
  <si>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</si>
  <si>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</si>
  <si>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</si>
  <si>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</si>
  <si>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</si>
  <si>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</si>
  <si>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</si>
  <si>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</si>
  <si>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</si>
  <si>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</si>
  <si>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</si>
  <si>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</si>
  <si>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</si>
  <si>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</si>
  <si>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</si>
  <si>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</si>
  <si>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</si>
  <si>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</si>
  <si>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</si>
  <si>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</si>
  <si>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</si>
  <si>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</si>
  <si>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</si>
  <si>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</si>
  <si>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</si>
  <si>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</si>
  <si>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</si>
  <si>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</si>
  <si>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</si>
  <si>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</si>
  <si>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</si>
  <si>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</si>
  <si>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</si>
  <si>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</si>
  <si>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</si>
  <si>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</si>
  <si>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</si>
  <si>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</si>
  <si>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</si>
  <si>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</si>
  <si>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</si>
  <si>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</si>
  <si>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</si>
  <si>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</si>
  <si>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</si>
  <si>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</si>
  <si>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</si>
  <si>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</si>
  <si>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</si>
  <si>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</si>
  <si>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</si>
  <si>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</si>
  <si>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</si>
  <si>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</si>
  <si>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</si>
  <si>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</si>
  <si>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</si>
  <si>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</si>
  <si>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</si>
  <si>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</si>
  <si>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</si>
  <si>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</si>
  <si>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</si>
  <si>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</si>
  <si>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</si>
  <si>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</si>
  <si>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</si>
  <si>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</si>
  <si>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</si>
  <si>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</si>
  <si>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</si>
  <si>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</si>
  <si>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</si>
  <si>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</si>
  <si>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</si>
  <si>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</si>
  <si>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</si>
  <si>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</si>
  <si>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</si>
  <si>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</si>
  <si>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</si>
  <si>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</si>
  <si>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</si>
  <si>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</si>
  <si>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</si>
  <si>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</si>
  <si>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</si>
  <si>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</si>
  <si>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</si>
  <si>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</si>
  <si>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</si>
  <si>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</si>
  <si>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</si>
  <si>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</si>
  <si>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</si>
  <si>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</si>
  <si>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</si>
  <si>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</si>
  <si>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</si>
  <si>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</si>
  <si>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</si>
  <si>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</si>
  <si>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</si>
  <si>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</si>
  <si>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</si>
  <si>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</si>
  <si>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</si>
  <si>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</si>
  <si>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</si>
  <si>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</si>
  <si>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</si>
  <si>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</si>
  <si>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</si>
  <si>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</si>
  <si>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</si>
  <si>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</si>
  <si>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</si>
  <si>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</si>
  <si>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</si>
  <si>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</si>
  <si>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</si>
  <si>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</si>
  <si>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</si>
  <si>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</si>
  <si>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</si>
  <si>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</si>
  <si>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</si>
  <si>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</si>
  <si>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</si>
  <si>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</si>
  <si>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</si>
  <si>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</si>
  <si>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</si>
  <si>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</si>
  <si>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</si>
  <si>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</si>
  <si>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</si>
  <si>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</si>
  <si>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</si>
  <si>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</si>
  <si>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</si>
  <si>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</si>
  <si>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</si>
  <si>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</si>
  <si>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</si>
  <si>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</si>
  <si>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</si>
  <si>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</si>
  <si>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</si>
  <si>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</si>
  <si>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</si>
  <si>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</si>
  <si>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</si>
  <si>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</si>
  <si>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</si>
  <si>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</si>
  <si>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</si>
  <si>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</si>
  <si>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</si>
  <si>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</si>
  <si>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</si>
  <si>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</si>
  <si>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</si>
  <si>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</si>
  <si>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</si>
  <si>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</si>
  <si>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</si>
  <si>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</si>
  <si>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</si>
  <si>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</si>
  <si>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</si>
  <si>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</si>
  <si>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</si>
  <si>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</si>
  <si>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</si>
  <si>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</si>
  <si>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</si>
  <si>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</si>
  <si>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</si>
  <si>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</si>
  <si>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</si>
  <si>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</si>
  <si>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</si>
  <si>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</si>
  <si>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</si>
  <si>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</si>
  <si>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</si>
  <si>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</si>
  <si>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</si>
  <si>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</si>
  <si>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</si>
  <si>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</si>
  <si>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</si>
  <si>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</si>
  <si>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</si>
  <si>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</si>
  <si>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</si>
  <si>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</si>
  <si>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</si>
  <si>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</si>
  <si>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</si>
  <si>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</si>
  <si>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</si>
  <si>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</si>
  <si>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</si>
  <si>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</si>
  <si>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</si>
  <si>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</si>
  <si>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</si>
  <si>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</si>
  <si>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</si>
  <si>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</si>
  <si>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</si>
  <si>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</si>
  <si>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</si>
  <si>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</si>
  <si>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</si>
  <si>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</si>
  <si>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</si>
  <si>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</si>
  <si>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</si>
  <si>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</si>
  <si>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</si>
  <si>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</si>
  <si>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</si>
  <si>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</si>
  <si>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</si>
  <si>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</si>
  <si>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</si>
  <si>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</si>
  <si>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</si>
  <si>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</si>
  <si>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</si>
  <si>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</si>
  <si>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</si>
  <si>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</si>
  <si>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</si>
  <si>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</si>
  <si>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</si>
  <si>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</si>
  <si>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</si>
  <si>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</si>
  <si>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</si>
  <si>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</si>
  <si>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</si>
  <si>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</si>
  <si>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</si>
  <si>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</si>
  <si>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</si>
  <si>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</si>
  <si>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</si>
  <si>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</si>
  <si>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</si>
  <si>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</si>
  <si>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</si>
  <si>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</si>
  <si>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</si>
  <si>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</si>
  <si>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</si>
  <si>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</si>
  <si>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</si>
  <si>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</si>
  <si>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</si>
  <si>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</si>
  <si>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</si>
  <si>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</si>
  <si>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</si>
  <si>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</si>
  <si>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</si>
  <si>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</si>
  <si>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</si>
  <si>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</si>
  <si>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</si>
  <si>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</si>
  <si>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</si>
  <si>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</si>
  <si>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</si>
  <si>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</si>
  <si>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</si>
  <si>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</si>
  <si>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</si>
  <si>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</si>
  <si>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</si>
  <si>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</si>
  <si>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</si>
  <si>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</si>
  <si>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</si>
  <si>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</si>
  <si>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</si>
  <si>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</si>
  <si>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</si>
  <si>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</si>
  <si>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</si>
  <si>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</si>
  <si>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</si>
  <si>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</si>
  <si>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</si>
  <si>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</si>
  <si>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</si>
  <si>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</si>
  <si>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</si>
  <si>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</si>
  <si>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</si>
  <si>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</si>
  <si>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</si>
  <si>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</si>
  <si>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</si>
  <si>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</si>
  <si>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</si>
  <si>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</si>
  <si>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</si>
  <si>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</si>
  <si>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</si>
  <si>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</si>
  <si>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</si>
  <si>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</si>
  <si>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</si>
  <si>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</si>
  <si>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</si>
  <si>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</si>
  <si>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</si>
  <si>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</si>
  <si>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</si>
  <si>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</si>
  <si>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</si>
  <si>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</si>
  <si>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</si>
  <si>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</si>
  <si>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</si>
  <si>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</si>
  <si>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</si>
  <si>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</si>
  <si>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</si>
  <si>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</si>
  <si>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</si>
  <si>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</si>
  <si>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</si>
  <si>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</si>
  <si>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</si>
  <si>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</si>
  <si>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</si>
  <si>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</si>
  <si>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</si>
  <si>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</si>
  <si>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</si>
  <si>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</si>
  <si>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</si>
  <si>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</si>
  <si>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</si>
  <si>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</si>
  <si>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</si>
  <si>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</si>
  <si>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</si>
  <si>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</si>
  <si>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</si>
  <si>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</si>
  <si>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</si>
  <si>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</si>
  <si>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</si>
  <si>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</si>
  <si>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</si>
  <si>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</si>
  <si>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</si>
  <si>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</si>
  <si>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</si>
  <si>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</si>
  <si>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</si>
  <si>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</si>
  <si>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</si>
  <si>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</si>
  <si>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</si>
  <si>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</si>
  <si>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</si>
  <si>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</si>
  <si>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</si>
  <si>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</si>
  <si>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</si>
  <si>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</si>
  <si>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</si>
  <si>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</si>
  <si>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</si>
  <si>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</si>
  <si>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</si>
  <si>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</si>
  <si>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</si>
  <si>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</si>
  <si>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</si>
  <si>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</si>
  <si>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</si>
  <si>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</si>
  <si>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</si>
  <si>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</si>
  <si>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</si>
  <si>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</si>
  <si>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</si>
  <si>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</si>
  <si>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</si>
  <si>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</si>
  <si>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</si>
  <si>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</si>
  <si>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</si>
  <si>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</si>
  <si>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</si>
  <si>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</si>
  <si>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</si>
  <si>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</si>
  <si>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</si>
  <si>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</si>
  <si>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</si>
  <si>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</si>
  <si>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</si>
  <si>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</si>
  <si>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</si>
  <si>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</si>
  <si>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</si>
  <si>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</si>
  <si>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</si>
  <si>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</si>
  <si>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</si>
  <si>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</si>
  <si>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</si>
  <si>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</si>
  <si>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</si>
  <si>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</si>
  <si>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</si>
  <si>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</si>
  <si>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</si>
  <si>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</si>
  <si>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</si>
  <si>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</si>
  <si>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</si>
  <si>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</si>
  <si>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</si>
  <si>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</si>
  <si>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</si>
  <si>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</si>
  <si>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</si>
  <si>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</si>
  <si>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</si>
  <si>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</si>
  <si>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</si>
  <si>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</si>
  <si>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</si>
  <si>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</si>
  <si>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</si>
  <si>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</si>
  <si>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</si>
  <si>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</si>
  <si>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</si>
  <si>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</si>
  <si>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</si>
  <si>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</si>
  <si>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</si>
  <si>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</si>
  <si>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</si>
  <si>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</si>
  <si>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</si>
  <si>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</si>
  <si>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</si>
  <si>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</si>
  <si>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</si>
  <si>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</si>
  <si>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</si>
  <si>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</si>
  <si>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</si>
  <si>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</si>
  <si>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</si>
  <si>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</si>
  <si>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</si>
  <si>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</si>
  <si>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</si>
  <si>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</si>
  <si>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</si>
  <si>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</si>
  <si>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</si>
  <si>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</si>
  <si>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</si>
  <si>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</si>
  <si>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</si>
  <si>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</si>
  <si>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</si>
  <si>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</si>
  <si>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</si>
  <si>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</si>
  <si>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</si>
  <si>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</si>
  <si>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</si>
  <si>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</si>
  <si>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</si>
  <si>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</si>
  <si>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</si>
  <si>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</si>
  <si>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</si>
  <si>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</si>
  <si>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</si>
  <si>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</si>
  <si>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</si>
  <si>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</si>
  <si>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</si>
  <si>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</si>
  <si>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</si>
  <si>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</si>
  <si>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</si>
  <si>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</si>
  <si>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</si>
  <si>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</si>
  <si>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</si>
  <si>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</si>
  <si>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</si>
  <si>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</si>
  <si>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</si>
  <si>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</si>
  <si>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</si>
  <si>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</si>
  <si>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</si>
  <si>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</si>
  <si>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</si>
  <si>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</si>
  <si>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</si>
  <si>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</si>
  <si>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</si>
  <si>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</si>
  <si>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</si>
  <si>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</si>
  <si>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</si>
  <si>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</si>
  <si>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</si>
  <si>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</si>
  <si>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</si>
  <si>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</si>
  <si>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</si>
  <si>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</si>
  <si>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</si>
  <si>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</si>
  <si>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</si>
  <si>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</si>
  <si>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</si>
  <si>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</si>
  <si>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</si>
  <si>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</si>
  <si>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</si>
  <si>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</si>
  <si>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</si>
  <si>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</si>
  <si>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</si>
  <si>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</si>
  <si>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</si>
  <si>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</si>
  <si>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</si>
  <si>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</si>
  <si>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</si>
  <si>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</si>
  <si>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</si>
  <si>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</si>
  <si>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</si>
  <si>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</si>
  <si>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</si>
  <si>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</si>
  <si>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</si>
  <si>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</si>
  <si>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</si>
  <si>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</si>
  <si>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</si>
  <si>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</si>
  <si>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</si>
  <si>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</si>
  <si>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</si>
  <si>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</si>
  <si>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</si>
  <si>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</si>
  <si>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</si>
  <si>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</si>
  <si>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</si>
  <si>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</si>
  <si>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</si>
  <si>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</si>
  <si>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</si>
  <si>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</si>
  <si>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</si>
  <si>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</si>
  <si>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</si>
  <si>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</si>
  <si>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</si>
  <si>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</si>
  <si>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</si>
  <si>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</si>
  <si>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</si>
  <si>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</si>
  <si>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</si>
  <si>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</si>
  <si>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</si>
  <si>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</si>
  <si>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</si>
  <si>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</si>
  <si>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</si>
  <si>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</si>
  <si>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</si>
  <si>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</si>
  <si>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</si>
  <si>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</si>
  <si>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</si>
  <si>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</si>
  <si>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</si>
  <si>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</si>
  <si>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</si>
  <si>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</si>
  <si>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</si>
  <si>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</si>
  <si>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</si>
  <si>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</si>
  <si>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</si>
  <si>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</si>
  <si>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</si>
  <si>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</si>
  <si>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</si>
  <si>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</si>
  <si>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</si>
  <si>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</si>
  <si>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</si>
  <si>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</si>
  <si>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</si>
  <si>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</si>
  <si>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</si>
  <si>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</si>
  <si>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</si>
  <si>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</si>
  <si>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</si>
  <si>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</si>
  <si>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</si>
  <si>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</si>
  <si>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</si>
  <si>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</si>
  <si>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</si>
  <si>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</si>
  <si>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</si>
  <si>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</si>
  <si>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</si>
  <si>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</si>
  <si>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</si>
  <si>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</si>
  <si>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</si>
  <si>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</si>
  <si>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</si>
  <si>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</si>
  <si>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</si>
  <si>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</si>
  <si>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</si>
  <si>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</si>
  <si>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</si>
  <si>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</si>
  <si>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</si>
  <si>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</si>
  <si>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</si>
  <si>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</si>
  <si>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</si>
  <si>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</si>
  <si>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</si>
  <si>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</si>
  <si>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</si>
  <si>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</si>
  <si>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</si>
  <si>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</si>
  <si>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</si>
  <si>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</si>
  <si>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</si>
  <si>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</si>
  <si>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</si>
  <si>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</si>
  <si>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</si>
  <si>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</si>
  <si>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</si>
  <si>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</si>
  <si>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</si>
  <si>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</si>
  <si>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</si>
  <si>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</si>
  <si>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</si>
  <si>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</si>
  <si>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</si>
  <si>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</si>
  <si>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</si>
  <si>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</si>
  <si>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</si>
  <si>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</si>
  <si>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</si>
  <si>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</si>
  <si>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</si>
  <si>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</si>
  <si>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</si>
  <si>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</si>
  <si>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</si>
  <si>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</si>
  <si>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</si>
  <si>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</si>
  <si>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</si>
  <si>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</si>
  <si>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</si>
  <si>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</si>
  <si>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</si>
  <si>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</si>
  <si>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</si>
  <si>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</si>
  <si>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</si>
  <si>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</si>
  <si>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</si>
  <si>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</si>
  <si>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</si>
  <si>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</si>
  <si>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</si>
  <si>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</si>
  <si>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</si>
  <si>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</si>
  <si>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</si>
  <si>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</si>
  <si>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</si>
  <si>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</si>
  <si>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</si>
  <si>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</si>
  <si>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</si>
  <si>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</si>
  <si>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</si>
  <si>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</si>
  <si>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</si>
  <si>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</si>
  <si>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</si>
  <si>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</si>
  <si>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</si>
  <si>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</si>
  <si>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</si>
  <si>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</si>
  <si>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</si>
  <si>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</si>
  <si>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</si>
  <si>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</si>
  <si>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</si>
  <si>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</si>
  <si>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</si>
  <si>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</si>
  <si>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</si>
  <si>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</si>
  <si>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</si>
  <si>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</si>
  <si>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</si>
  <si>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</si>
  <si>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</si>
  <si>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</si>
  <si>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</si>
  <si>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</si>
  <si>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</si>
  <si>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</si>
  <si>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</si>
  <si>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</si>
  <si>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</si>
  <si>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</si>
  <si>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</si>
  <si>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</si>
  <si>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</si>
  <si>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</si>
  <si>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</si>
  <si>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</si>
  <si>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</si>
  <si>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</si>
  <si>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</si>
  <si>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</si>
  <si>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</si>
  <si>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</si>
  <si>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</si>
  <si>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</si>
  <si>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</si>
  <si>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</si>
  <si>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</si>
  <si>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</si>
  <si>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</si>
  <si>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</si>
  <si>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</si>
  <si>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</si>
  <si>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</si>
  <si>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</si>
  <si>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</si>
  <si>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</si>
  <si>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</si>
  <si>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</si>
  <si>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</si>
  <si>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</si>
  <si>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</si>
  <si>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</si>
  <si>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</si>
  <si>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</si>
  <si>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</si>
  <si>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</si>
  <si>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</si>
  <si>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</si>
  <si>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</si>
  <si>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</si>
  <si>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</si>
  <si>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</si>
  <si>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</si>
  <si>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</si>
  <si>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</si>
  <si>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</si>
  <si>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</si>
  <si>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</si>
  <si>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</si>
  <si>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</si>
  <si>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</si>
  <si>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</si>
  <si>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</si>
  <si>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</si>
  <si>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</si>
  <si>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</si>
  <si>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</si>
  <si>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</si>
  <si>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</si>
  <si>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</si>
  <si>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</si>
  <si>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</si>
  <si>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</si>
  <si>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</si>
  <si>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</si>
  <si>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</si>
  <si>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</si>
  <si>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</si>
  <si>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</si>
  <si>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</si>
  <si>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</si>
  <si>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</si>
  <si>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</si>
  <si>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</si>
  <si>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</si>
  <si>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</si>
  <si>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</si>
  <si>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</si>
  <si>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</si>
  <si>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</si>
  <si>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</si>
  <si>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</si>
  <si>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</si>
  <si>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</si>
  <si>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</si>
  <si>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</si>
  <si>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</si>
  <si>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</si>
  <si>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</si>
  <si>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</si>
  <si>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</si>
  <si>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</si>
  <si>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</si>
  <si>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</si>
  <si>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</si>
  <si>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</si>
  <si>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</si>
  <si>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</si>
  <si>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</si>
  <si>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</si>
  <si>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</si>
  <si>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</si>
  <si>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</si>
  <si>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</si>
  <si>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</si>
  <si>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</si>
  <si>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</si>
  <si>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</si>
  <si>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</si>
  <si>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</si>
  <si>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</si>
  <si>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</si>
  <si>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</si>
  <si>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</si>
  <si>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</si>
  <si>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</si>
  <si>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</si>
  <si>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</si>
  <si>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</si>
  <si>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</si>
  <si>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</si>
  <si>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</si>
  <si>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</si>
  <si>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</si>
  <si>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</si>
  <si>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</si>
  <si>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</si>
  <si>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</si>
  <si>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</si>
  <si>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</si>
  <si>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</si>
  <si>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</si>
  <si>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</si>
  <si>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</si>
  <si>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</si>
  <si>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</si>
  <si>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</si>
  <si>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</si>
  <si>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</si>
  <si>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</si>
  <si>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</si>
  <si>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</si>
  <si>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</si>
  <si>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</si>
  <si>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</si>
  <si>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</si>
  <si>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</si>
  <si>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</si>
  <si>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</si>
  <si>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</si>
  <si>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</si>
  <si>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</si>
  <si>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</si>
  <si>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</si>
  <si>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</si>
  <si>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</si>
  <si>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</si>
  <si>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</si>
  <si>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</si>
  <si>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</si>
  <si>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</si>
  <si>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</si>
  <si>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</si>
  <si>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</si>
  <si>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</si>
  <si>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</si>
  <si>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</si>
  <si>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</si>
  <si>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</si>
  <si>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</si>
  <si>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</si>
  <si>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</si>
  <si>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</si>
  <si>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</si>
  <si>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</si>
  <si>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</si>
  <si>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</si>
  <si>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</si>
  <si>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</si>
  <si>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</si>
  <si>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</si>
  <si>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</si>
  <si>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</si>
  <si>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</si>
  <si>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</si>
  <si>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</si>
  <si>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</si>
  <si>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</si>
  <si>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</si>
  <si>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</si>
  <si>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</si>
  <si>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</si>
  <si>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</si>
  <si>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</si>
  <si>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</si>
  <si>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</si>
  <si>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</si>
  <si>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</si>
  <si>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</si>
  <si>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</si>
  <si>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</si>
  <si>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</si>
  <si>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</si>
  <si>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</si>
  <si>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</si>
  <si>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</si>
  <si>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</si>
  <si>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</si>
  <si>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</si>
  <si>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</si>
  <si>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</si>
  <si>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</si>
  <si>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</si>
  <si>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</si>
  <si>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</si>
  <si>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</si>
  <si>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</si>
  <si>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</si>
  <si>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</si>
  <si>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</si>
  <si>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</si>
  <si>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</si>
  <si>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</si>
  <si>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</si>
  <si>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</si>
  <si>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</si>
  <si>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</si>
  <si>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</si>
  <si>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</si>
  <si>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</si>
  <si>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</si>
  <si>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</si>
  <si>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</si>
  <si>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</si>
  <si>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</si>
  <si>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</si>
  <si>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</si>
  <si>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</si>
  <si>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</si>
  <si>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</si>
  <si>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</si>
  <si>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</si>
  <si>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</si>
  <si>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</si>
  <si>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</si>
  <si>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</si>
  <si>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</si>
  <si>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</si>
  <si>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</si>
  <si>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</si>
  <si>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</si>
  <si>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</si>
  <si>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</si>
  <si>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</si>
  <si>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</si>
  <si>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</si>
  <si>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</si>
  <si>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</si>
  <si>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</si>
  <si>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</si>
  <si>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</si>
  <si>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</si>
  <si>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</si>
  <si>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</si>
  <si>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</si>
  <si>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</si>
  <si>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</si>
  <si>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</si>
  <si>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</si>
  <si>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</si>
  <si>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</si>
  <si>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</si>
  <si>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</si>
  <si>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</si>
  <si>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</si>
  <si>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</si>
  <si>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</si>
  <si>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</si>
  <si>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</si>
  <si>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</si>
  <si>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</si>
  <si>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</si>
  <si>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</si>
  <si>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</si>
  <si>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</si>
  <si>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</si>
  <si>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</si>
  <si>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</si>
  <si>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</si>
  <si>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</si>
  <si>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</si>
  <si>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</si>
  <si>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</si>
  <si>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</si>
  <si>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</si>
  <si>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</si>
  <si>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</si>
  <si>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</si>
  <si>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</si>
  <si>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</si>
  <si>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</si>
  <si>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</si>
  <si>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</si>
  <si>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</si>
  <si>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</si>
  <si>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</si>
  <si>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</si>
  <si>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</si>
  <si>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</si>
  <si>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</si>
  <si>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</si>
  <si>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</si>
  <si>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</si>
  <si>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</si>
  <si>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</si>
  <si>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</si>
  <si>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</si>
  <si>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</si>
  <si>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</si>
  <si>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</si>
  <si>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</si>
  <si>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</si>
  <si>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</si>
  <si>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</si>
  <si>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</si>
  <si>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</si>
  <si>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</si>
  <si>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</si>
  <si>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</si>
  <si>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</si>
  <si>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</si>
  <si>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</si>
  <si>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</si>
  <si>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</si>
  <si>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</si>
  <si>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</si>
  <si>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</si>
  <si>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</si>
  <si>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</si>
  <si>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</si>
  <si>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</si>
  <si>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</si>
  <si>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</si>
  <si>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</si>
  <si>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</si>
  <si>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</si>
  <si>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</si>
  <si>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</si>
  <si>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</si>
  <si>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</si>
  <si>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</si>
  <si>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</si>
  <si>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</si>
  <si>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</si>
  <si>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</si>
  <si>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</si>
  <si>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</si>
  <si>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</si>
  <si>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</si>
  <si>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</si>
  <si>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</si>
  <si>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</si>
  <si>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</si>
  <si>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</si>
  <si>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</si>
  <si>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</si>
  <si>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</si>
  <si>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</si>
  <si>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</si>
  <si>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</si>
  <si>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</si>
  <si>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</si>
  <si>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</si>
  <si>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</si>
  <si>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</si>
  <si>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</si>
  <si>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</si>
  <si>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</si>
  <si>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</si>
  <si>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</si>
  <si>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</si>
  <si>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</si>
  <si>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</si>
  <si>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</si>
  <si>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</si>
  <si>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</si>
  <si>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</si>
  <si>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</si>
  <si>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</si>
  <si>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</si>
  <si>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</si>
  <si>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</si>
  <si>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</si>
  <si>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</si>
  <si>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</si>
  <si>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</si>
  <si>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</si>
  <si>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</si>
  <si>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</si>
  <si>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</si>
  <si>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</si>
  <si>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</si>
  <si>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</si>
  <si>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</si>
  <si>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</si>
  <si>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</si>
  <si>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</si>
  <si>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</si>
  <si>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</si>
  <si>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</si>
  <si>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</si>
  <si>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</si>
  <si>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</si>
  <si>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</si>
  <si>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</si>
  <si>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</si>
  <si>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</si>
  <si>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</si>
  <si>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</si>
  <si>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</si>
  <si>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</si>
  <si>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</si>
  <si>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</si>
  <si>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</si>
  <si>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</si>
  <si>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</si>
  <si>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</si>
  <si>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</si>
  <si>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</si>
  <si>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</si>
  <si>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</si>
  <si>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</si>
  <si>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</si>
  <si>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</si>
  <si>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</si>
  <si>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</si>
  <si>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</si>
  <si>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</si>
  <si>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</si>
  <si>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</si>
  <si>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</si>
  <si>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</si>
  <si>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</si>
  <si>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</si>
  <si>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</si>
  <si>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</si>
  <si>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</si>
  <si>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</si>
  <si>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</si>
  <si>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</si>
  <si>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</si>
  <si>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</si>
  <si>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</si>
  <si>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</si>
  <si>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</si>
  <si>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</si>
  <si>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</si>
  <si>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</si>
  <si>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</si>
  <si>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</si>
  <si>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</si>
  <si>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</si>
  <si>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</si>
  <si>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</si>
  <si>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</si>
  <si>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</si>
  <si>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</si>
  <si>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</si>
  <si>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</si>
  <si>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</si>
  <si>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</si>
  <si>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</si>
  <si>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</si>
  <si>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</si>
  <si>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</si>
  <si>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</si>
  <si>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</si>
  <si>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</si>
  <si>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</si>
  <si>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</si>
  <si>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</si>
  <si>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</si>
  <si>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</si>
  <si>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</si>
  <si>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</si>
  <si>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</si>
  <si>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</si>
  <si>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</si>
  <si>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</si>
  <si>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</si>
  <si>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</si>
  <si>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</si>
  <si>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</si>
  <si>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</si>
  <si>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</si>
  <si>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</si>
  <si>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</si>
  <si>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</si>
  <si>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</si>
  <si>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</si>
  <si>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</si>
  <si>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</si>
  <si>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</si>
  <si>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</si>
  <si>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</si>
  <si>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</si>
  <si>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</si>
  <si>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</si>
  <si>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</si>
  <si>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</si>
  <si>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</si>
  <si>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</si>
  <si>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</si>
  <si>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</si>
  <si>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</si>
  <si>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</si>
  <si>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</si>
  <si>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</si>
  <si>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</si>
  <si>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</si>
  <si>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</si>
  <si>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</si>
  <si>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</si>
  <si>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</si>
  <si>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</si>
  <si>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</si>
  <si>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</si>
  <si>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</si>
  <si>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</si>
  <si>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</si>
  <si>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</si>
  <si>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</si>
  <si>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</si>
  <si>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</si>
  <si>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</si>
  <si>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</si>
  <si>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</si>
  <si>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</si>
  <si>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</si>
  <si>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</si>
  <si>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</si>
  <si>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</si>
  <si>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</si>
  <si>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</si>
  <si>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</si>
  <si>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</si>
  <si>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</si>
  <si>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</si>
  <si>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</si>
  <si>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</si>
  <si>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</si>
  <si>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</si>
  <si>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</si>
  <si>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</si>
  <si>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</si>
  <si>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</si>
  <si>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</si>
  <si>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</si>
  <si>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</si>
  <si>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</si>
  <si>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</si>
  <si>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</si>
  <si>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</si>
  <si>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</si>
  <si>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</si>
  <si>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</si>
  <si>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</si>
  <si>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</si>
  <si>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</si>
  <si>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</si>
  <si>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</si>
  <si>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</si>
  <si>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</si>
  <si>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</si>
  <si>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</si>
  <si>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</si>
  <si>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</si>
  <si>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</si>
  <si>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</si>
  <si>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</si>
  <si>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</si>
  <si>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</si>
  <si>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</si>
  <si>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</si>
  <si>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</si>
  <si>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</si>
  <si>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</si>
  <si>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</si>
  <si>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</si>
  <si>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</si>
  <si>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</si>
  <si>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</si>
  <si>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</si>
  <si>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</si>
  <si>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</si>
  <si>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</si>
  <si>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</si>
  <si>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</si>
  <si>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</si>
  <si>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</si>
  <si>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</si>
  <si>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</si>
  <si>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</si>
  <si>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</si>
  <si>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</si>
  <si>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</si>
  <si>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</si>
  <si>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</si>
  <si>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</si>
  <si>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</si>
  <si>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</si>
  <si>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</si>
  <si>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</si>
  <si>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</si>
  <si>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</si>
  <si>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</si>
  <si>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</si>
  <si>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</si>
  <si>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</si>
  <si>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</si>
  <si>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</si>
  <si>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</si>
  <si>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</si>
  <si>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</si>
  <si>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</si>
  <si>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</si>
  <si>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</si>
  <si>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</si>
  <si>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</si>
  <si>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</si>
  <si>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</si>
  <si>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</si>
  <si>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</si>
  <si>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</si>
  <si>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</si>
  <si>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</si>
  <si>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</si>
  <si>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</si>
  <si>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</si>
  <si>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</si>
  <si>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</si>
  <si>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</si>
  <si>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</si>
  <si>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</si>
  <si>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</si>
  <si>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</si>
  <si>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</si>
  <si>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</si>
  <si>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</si>
  <si>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</si>
  <si>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</si>
  <si>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</si>
  <si>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</si>
  <si>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</si>
  <si>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</si>
  <si>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</si>
  <si>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</si>
  <si>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</si>
  <si>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</si>
  <si>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</si>
  <si>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</si>
  <si>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</si>
  <si>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</si>
  <si>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</si>
  <si>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</si>
  <si>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</si>
  <si>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</si>
  <si>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</si>
  <si>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</si>
  <si>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</si>
  <si>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</si>
  <si>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</si>
  <si>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</si>
  <si>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</si>
  <si>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</si>
  <si>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</si>
  <si>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</si>
  <si>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</si>
  <si>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</si>
  <si>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</si>
  <si>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</si>
  <si>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</si>
  <si>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</si>
  <si>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</si>
  <si>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</si>
  <si>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</si>
  <si>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</si>
  <si>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</si>
  <si>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</si>
  <si>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</si>
  <si>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</si>
  <si>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</si>
  <si>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</si>
  <si>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</si>
  <si>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</si>
  <si>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</si>
  <si>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</si>
  <si>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</si>
  <si>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</si>
  <si>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</si>
  <si>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</si>
  <si>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</si>
  <si>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</si>
  <si>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</si>
  <si>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</si>
  <si>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</si>
  <si>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</si>
  <si>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</si>
  <si>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</si>
  <si>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</si>
  <si>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</si>
  <si>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</si>
  <si>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</si>
  <si>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</si>
  <si>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</si>
  <si>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</si>
  <si>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</si>
  <si>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</si>
  <si>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</si>
  <si>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</si>
  <si>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</si>
  <si>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</si>
  <si>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</si>
  <si>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</si>
  <si>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</si>
  <si>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</si>
  <si>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</si>
  <si>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</si>
  <si>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</si>
  <si>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</si>
  <si>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</si>
  <si>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</si>
  <si>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</si>
  <si>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</si>
  <si>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</si>
  <si>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</si>
  <si>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</si>
  <si>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</si>
  <si>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</si>
  <si>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</si>
  <si>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</si>
  <si>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</si>
  <si>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</si>
  <si>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</si>
  <si>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</si>
  <si>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</si>
  <si>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</si>
  <si>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</si>
  <si>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</si>
  <si>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</si>
  <si>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</si>
  <si>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</si>
  <si>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</si>
  <si>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</si>
  <si>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</si>
  <si>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</si>
  <si>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</si>
  <si>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</si>
  <si>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</si>
  <si>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</si>
  <si>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</si>
  <si>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</si>
  <si>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</si>
  <si>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</si>
  <si>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</si>
  <si>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</si>
  <si>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</si>
  <si>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</si>
  <si>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</si>
  <si>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</si>
  <si>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</si>
  <si>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</si>
  <si>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</si>
  <si>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</si>
  <si>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</si>
  <si>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</si>
  <si>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</si>
  <si>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</si>
  <si>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</si>
  <si>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</si>
  <si>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</si>
  <si>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</si>
  <si>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</si>
  <si>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</si>
  <si>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</si>
  <si>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</si>
  <si>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</si>
  <si>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</si>
  <si>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</si>
  <si>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</si>
  <si>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</si>
  <si>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</si>
  <si>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</si>
  <si>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</si>
  <si>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</si>
  <si>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</si>
  <si>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</si>
  <si>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</si>
  <si>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</si>
  <si>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</si>
  <si>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</si>
  <si>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</si>
  <si>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</si>
  <si>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</si>
  <si>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</si>
  <si>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</si>
  <si>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</si>
  <si>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</si>
  <si>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</si>
  <si>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</si>
  <si>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</si>
  <si>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</si>
  <si>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</si>
  <si>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</si>
  <si>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</si>
  <si>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</si>
  <si>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</si>
  <si>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</si>
  <si>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</si>
  <si>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</si>
  <si>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</si>
  <si>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</si>
  <si>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</si>
  <si>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</si>
  <si>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</si>
  <si>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</si>
  <si>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</si>
  <si>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</si>
  <si>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</si>
  <si>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</si>
  <si>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</si>
  <si>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</si>
  <si>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</si>
  <si>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</si>
  <si>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</si>
  <si>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</si>
  <si>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</si>
  <si>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</si>
  <si>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</si>
  <si>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</si>
  <si>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</si>
  <si>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</si>
  <si>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</si>
  <si>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</si>
  <si>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</si>
  <si>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</si>
  <si>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</si>
  <si>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</si>
  <si>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</si>
  <si>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</si>
  <si>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</si>
  <si>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</si>
  <si>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</si>
  <si>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</si>
  <si>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</si>
  <si>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</si>
  <si>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</si>
  <si>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</si>
  <si>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</si>
  <si>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</si>
  <si>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</si>
  <si>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</si>
  <si>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</si>
  <si>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</si>
  <si>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</si>
  <si>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</si>
  <si>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</si>
  <si>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</si>
  <si>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</si>
  <si>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</si>
  <si>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</si>
  <si>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</si>
  <si>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</si>
  <si>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</si>
  <si>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</si>
  <si>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</si>
  <si>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</si>
  <si>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</si>
  <si>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</si>
  <si>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</si>
  <si>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</si>
  <si>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</si>
  <si>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</si>
  <si>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</si>
  <si>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</si>
  <si>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</si>
  <si>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</si>
  <si>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</si>
  <si>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</si>
  <si>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</si>
  <si>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</si>
  <si>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</si>
  <si>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</si>
  <si>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</si>
  <si>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</si>
  <si>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</si>
  <si>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</si>
  <si>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</si>
  <si>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</si>
  <si>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</si>
  <si>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</si>
  <si>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</si>
  <si>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</si>
  <si>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</si>
  <si>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</si>
  <si>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</si>
  <si>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</si>
  <si>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</si>
  <si>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</si>
  <si>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</si>
  <si>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</si>
  <si>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</si>
  <si>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</si>
  <si>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</si>
  <si>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</si>
  <si>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</si>
  <si>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</si>
  <si>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</si>
  <si>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</si>
  <si>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</si>
  <si>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</si>
  <si>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</si>
  <si>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</si>
  <si>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</si>
  <si>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</si>
  <si>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</si>
  <si>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</si>
  <si>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</si>
  <si>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</si>
  <si>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</si>
  <si>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</si>
  <si>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</si>
  <si>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</si>
  <si>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</si>
  <si>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</si>
  <si>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</si>
  <si>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</si>
  <si>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</si>
  <si>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</si>
  <si>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</si>
  <si>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</si>
  <si>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</si>
  <si>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</si>
  <si>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</si>
  <si>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</si>
  <si>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</si>
  <si>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</si>
  <si>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</si>
  <si>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</si>
  <si>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</si>
  <si>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</si>
  <si>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</si>
  <si>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</si>
  <si>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</si>
  <si>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</si>
  <si>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</si>
  <si>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</si>
  <si>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</si>
  <si>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</si>
  <si>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</si>
  <si>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</si>
  <si>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</si>
  <si>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</si>
  <si>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</si>
  <si>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</si>
  <si>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</si>
  <si>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</si>
  <si>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</si>
  <si>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</si>
  <si>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</si>
  <si>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</si>
  <si>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</si>
  <si>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</si>
  <si>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</si>
  <si>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</si>
  <si>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</si>
  <si>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</si>
  <si>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</si>
  <si>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</si>
  <si>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</si>
  <si>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</si>
  <si>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</si>
  <si>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</si>
  <si>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</si>
  <si>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</si>
  <si>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</si>
  <si>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</si>
  <si>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</si>
  <si>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</si>
  <si>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</si>
  <si>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</si>
  <si>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</si>
  <si>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</si>
  <si>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</si>
  <si>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</si>
  <si>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</si>
  <si>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</si>
  <si>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</si>
  <si>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</si>
  <si>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</si>
  <si>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</si>
  <si>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</si>
  <si>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</si>
  <si>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</si>
  <si>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</si>
  <si>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</si>
  <si>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</si>
  <si>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</si>
  <si>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</si>
  <si>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</si>
  <si>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</si>
  <si>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</si>
  <si>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</si>
  <si>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</si>
  <si>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</si>
  <si>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</si>
  <si>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</si>
  <si>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</si>
  <si>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</si>
  <si>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</si>
  <si>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</si>
  <si>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</si>
  <si>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</si>
  <si>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</si>
  <si>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</si>
  <si>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</si>
  <si>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</si>
  <si>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</si>
  <si>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</si>
  <si>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</si>
  <si>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</si>
  <si>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</si>
  <si>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</si>
  <si>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</si>
  <si>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</si>
  <si>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</si>
  <si>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</si>
  <si>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</si>
  <si>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</si>
  <si>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</si>
  <si>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</si>
  <si>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</si>
  <si>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</si>
  <si>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</si>
  <si>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</si>
  <si>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</si>
  <si>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</si>
  <si>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</si>
  <si>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</si>
  <si>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</si>
  <si>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</si>
  <si>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</si>
  <si>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</si>
  <si>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</si>
  <si>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</si>
  <si>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</si>
  <si>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</si>
  <si>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</si>
  <si>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</si>
  <si>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</si>
  <si>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</si>
  <si>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</si>
  <si>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</si>
  <si>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</si>
  <si>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</si>
  <si>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</si>
  <si>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</si>
  <si>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</si>
  <si>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</si>
  <si>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</si>
  <si>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</si>
  <si>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</si>
  <si>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</si>
  <si>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</si>
  <si>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</si>
  <si>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</si>
  <si>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</si>
  <si>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</si>
  <si>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</si>
  <si>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</si>
  <si>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</si>
  <si>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</si>
  <si>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</si>
  <si>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</si>
  <si>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</si>
  <si>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</si>
  <si>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</si>
  <si>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</si>
  <si>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</si>
  <si>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</si>
  <si>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</si>
  <si>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</si>
  <si>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</si>
  <si>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</si>
  <si>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</si>
  <si>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</si>
  <si>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</si>
  <si>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</si>
  <si>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</si>
  <si>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</si>
  <si>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</si>
  <si>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</si>
  <si>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</si>
  <si>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</si>
  <si>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</si>
  <si>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</si>
  <si>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</si>
  <si>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</si>
  <si>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</si>
  <si>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</si>
  <si>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</si>
  <si>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</si>
  <si>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</si>
  <si>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</si>
  <si>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</si>
  <si>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</si>
  <si>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</si>
  <si>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</si>
  <si>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</si>
  <si>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</si>
  <si>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</si>
  <si>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</si>
  <si>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</si>
  <si>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</si>
  <si>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</si>
  <si>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</si>
  <si>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</si>
  <si>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</si>
  <si>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</si>
  <si>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</si>
  <si>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</si>
  <si>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</si>
  <si>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</si>
  <si>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</si>
  <si>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</si>
  <si>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</si>
  <si>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</si>
  <si>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</si>
  <si>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</si>
  <si>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</si>
  <si>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</si>
  <si>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</si>
  <si>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</si>
  <si>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</si>
  <si>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</si>
  <si>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</si>
  <si>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</si>
  <si>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</si>
  <si>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</si>
  <si>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</si>
  <si>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</si>
  <si>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</si>
  <si>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</si>
  <si>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</si>
  <si>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</si>
  <si>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</si>
  <si>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</si>
  <si>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</si>
  <si>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</si>
  <si>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</si>
  <si>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</si>
  <si>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</si>
  <si>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</si>
  <si>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</si>
  <si>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</si>
  <si>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</si>
  <si>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</si>
  <si>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</si>
  <si>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</si>
  <si>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</si>
  <si>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</si>
  <si>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</si>
  <si>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</si>
  <si>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</si>
  <si>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</si>
  <si>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</si>
  <si>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</si>
  <si>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</si>
  <si>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</si>
  <si>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</si>
  <si>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</si>
  <si>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</si>
  <si>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</si>
  <si>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</si>
  <si>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</si>
  <si>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</si>
  <si>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</si>
  <si>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</si>
  <si>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</si>
  <si>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</si>
  <si>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</si>
  <si>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</si>
  <si>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</si>
  <si>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</si>
  <si>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</si>
  <si>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</si>
  <si>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</si>
  <si>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</si>
  <si>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</si>
  <si>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</si>
  <si>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</si>
  <si>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</si>
  <si>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</si>
  <si>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</si>
  <si>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</si>
  <si>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</si>
  <si>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</si>
  <si>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</si>
  <si>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</si>
  <si>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</si>
  <si>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</si>
  <si>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</si>
  <si>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</si>
  <si>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</si>
  <si>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</si>
  <si>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</si>
  <si>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</si>
  <si>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</si>
  <si>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</si>
  <si>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</si>
  <si>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</si>
  <si>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</si>
  <si>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</si>
  <si>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</si>
  <si>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</si>
  <si>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</si>
  <si>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</si>
  <si>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</si>
  <si>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</si>
  <si>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</si>
  <si>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</si>
  <si>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</si>
  <si>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</si>
  <si>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</si>
  <si>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</si>
  <si>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</si>
  <si>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</si>
  <si>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</si>
  <si>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</si>
  <si>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</si>
  <si>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</si>
  <si>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</si>
  <si>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</si>
  <si>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</si>
  <si>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</si>
  <si>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</si>
  <si>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</si>
  <si>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</si>
  <si>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</si>
  <si>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</si>
  <si>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</si>
  <si>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</si>
  <si>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</si>
  <si>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</si>
  <si>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</si>
  <si>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</si>
  <si>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</si>
  <si>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</si>
  <si>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</si>
  <si>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</si>
  <si>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</si>
  <si>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</si>
  <si>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</si>
  <si>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</si>
  <si>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</si>
  <si>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</si>
  <si>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</si>
  <si>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</si>
  <si>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</si>
  <si>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</si>
  <si>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</si>
  <si>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</si>
  <si>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</si>
  <si>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</si>
  <si>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</si>
  <si>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</si>
  <si>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</si>
  <si>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</si>
  <si>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</si>
  <si>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</si>
  <si>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</si>
  <si>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</si>
  <si>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</si>
  <si>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</si>
  <si>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</si>
  <si>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</si>
  <si>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</si>
  <si>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</si>
  <si>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</si>
  <si>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</si>
  <si>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</si>
  <si>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</si>
  <si>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</si>
  <si>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</si>
  <si>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</si>
  <si>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</si>
  <si>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</si>
  <si>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</si>
  <si>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</si>
  <si>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</si>
  <si>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</si>
  <si>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</si>
  <si>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</si>
  <si>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</si>
  <si>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</si>
  <si>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</si>
  <si>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</si>
  <si>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</si>
  <si>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</si>
  <si>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</si>
  <si>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</si>
  <si>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</si>
  <si>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</si>
  <si>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</si>
  <si>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</si>
  <si>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</si>
  <si>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</si>
  <si>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</si>
  <si>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</si>
  <si>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</si>
  <si>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</si>
  <si>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</si>
  <si>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</si>
  <si>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</si>
  <si>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</si>
  <si>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</si>
  <si>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</si>
  <si>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</si>
  <si>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</si>
  <si>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</si>
  <si>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</si>
  <si>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</si>
  <si>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</si>
  <si>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</si>
  <si>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</si>
  <si>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</si>
  <si>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</si>
  <si>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</si>
  <si>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</si>
  <si>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</si>
  <si>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</si>
  <si>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</si>
  <si>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</si>
  <si>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</si>
  <si>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</si>
  <si>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</si>
  <si>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</si>
  <si>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</si>
  <si>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</si>
  <si>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</si>
  <si>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</si>
  <si>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</si>
  <si>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</si>
  <si>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</si>
  <si>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</si>
  <si>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</si>
  <si>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</si>
  <si>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</si>
  <si>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</si>
  <si>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</si>
  <si>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</si>
  <si>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</si>
  <si>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</si>
  <si>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</si>
  <si>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</si>
  <si>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</si>
  <si>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</si>
  <si>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</si>
  <si>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</si>
  <si>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</si>
  <si>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</si>
  <si>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</si>
  <si>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</si>
  <si>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</si>
  <si>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</si>
  <si>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</si>
  <si>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</si>
  <si>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</si>
  <si>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</si>
  <si>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</si>
  <si>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</si>
  <si>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</si>
  <si>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</si>
  <si>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</si>
  <si>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</si>
  <si>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</si>
  <si>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</si>
  <si>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</si>
  <si>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</si>
  <si>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</si>
  <si>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</si>
  <si>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</si>
  <si>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</si>
  <si>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</si>
  <si>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</si>
  <si>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</si>
  <si>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</si>
  <si>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</si>
  <si>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</si>
  <si>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</si>
  <si>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</si>
  <si>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</si>
  <si>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</si>
  <si>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</si>
  <si>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</si>
  <si>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</si>
  <si>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</si>
  <si>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</si>
  <si>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</si>
  <si>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</si>
  <si>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</si>
  <si>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</si>
  <si>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</si>
  <si>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</si>
  <si>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</si>
  <si>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</si>
  <si>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</si>
  <si>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</si>
  <si>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</si>
  <si>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</si>
  <si>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</si>
  <si>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</si>
  <si>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</si>
  <si>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</si>
  <si>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</si>
  <si>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</si>
  <si>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</si>
  <si>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</si>
  <si>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</si>
  <si>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</si>
  <si>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</si>
  <si>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</si>
  <si>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</si>
  <si>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</si>
  <si>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</si>
  <si>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</si>
  <si>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</si>
  <si>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</si>
  <si>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</si>
  <si>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</si>
  <si>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</si>
  <si>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</si>
  <si>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</si>
  <si>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</si>
  <si>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</si>
  <si>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</si>
  <si>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</si>
  <si>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</si>
  <si>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</si>
  <si>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</si>
  <si>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</si>
  <si>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</si>
  <si>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</si>
  <si>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</si>
  <si>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</si>
  <si>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</si>
  <si>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</si>
  <si>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</si>
  <si>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</si>
  <si>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</si>
  <si>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</si>
  <si>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</si>
  <si>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</si>
  <si>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</si>
  <si>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</si>
  <si>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</si>
  <si>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</si>
  <si>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</si>
  <si>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</si>
  <si>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</si>
  <si>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</si>
  <si>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</si>
  <si>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</si>
  <si>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</si>
  <si>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</si>
  <si>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</si>
  <si>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</si>
  <si>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</si>
  <si>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</si>
  <si>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</si>
  <si>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</si>
  <si>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</si>
  <si>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</si>
  <si>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</si>
  <si>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</si>
  <si>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</si>
  <si>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</si>
  <si>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</si>
  <si>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</si>
  <si>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</si>
  <si>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</si>
  <si>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</si>
  <si>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</si>
  <si>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</si>
  <si>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</si>
  <si>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</si>
  <si>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</si>
  <si>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</si>
  <si>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</si>
  <si>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</si>
  <si>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</si>
  <si>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</si>
  <si>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</si>
  <si>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</si>
  <si>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</si>
  <si>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</si>
  <si>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</si>
  <si>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</si>
  <si>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</si>
  <si>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</si>
  <si>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</si>
  <si>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</si>
  <si>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</si>
  <si>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</si>
  <si>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</si>
  <si>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</si>
  <si>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</si>
  <si>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</si>
  <si>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</si>
  <si>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</si>
  <si>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</si>
  <si>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</si>
  <si>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</si>
  <si>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</si>
  <si>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</si>
  <si>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</si>
  <si>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</si>
  <si>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</si>
  <si>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</si>
  <si>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</si>
  <si>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</si>
  <si>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</si>
  <si>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</si>
  <si>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</si>
  <si>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</si>
  <si>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</si>
  <si>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</si>
  <si>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</si>
  <si>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</si>
  <si>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</si>
  <si>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</si>
  <si>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</si>
  <si>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</si>
  <si>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</si>
  <si>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</si>
  <si>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</si>
  <si>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</si>
  <si>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</si>
  <si>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</si>
  <si>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</si>
  <si>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</si>
  <si>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</si>
  <si>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</si>
  <si>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</si>
  <si>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</si>
  <si>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</si>
  <si>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</si>
  <si>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</si>
  <si>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</si>
  <si>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</si>
  <si>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</si>
  <si>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</si>
  <si>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</si>
  <si>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</si>
  <si>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</si>
  <si>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</si>
  <si>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</si>
  <si>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</si>
  <si>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</si>
  <si>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</si>
  <si>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</si>
  <si>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</si>
  <si>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</si>
  <si>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</si>
  <si>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</si>
  <si>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</si>
  <si>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</si>
  <si>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</si>
  <si>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</si>
  <si>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</si>
  <si>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</si>
  <si>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</si>
  <si>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</si>
  <si>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</si>
  <si>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</si>
  <si>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</si>
  <si>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</si>
  <si>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</si>
  <si>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</si>
  <si>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</si>
  <si>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</si>
  <si>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</si>
  <si>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</si>
  <si>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</si>
  <si>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</si>
  <si>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</si>
  <si>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</si>
  <si>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</si>
  <si>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</si>
  <si>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</si>
  <si>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</si>
  <si>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</si>
  <si>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</si>
  <si>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</si>
  <si>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</si>
  <si>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</si>
  <si>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</si>
  <si>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</si>
  <si>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</si>
  <si>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</si>
  <si>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</si>
  <si>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</si>
  <si>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</si>
  <si>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</si>
  <si>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</si>
  <si>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</si>
  <si>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</si>
  <si>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</si>
  <si>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</si>
  <si>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</si>
  <si>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</si>
  <si>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</si>
  <si>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</si>
  <si>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</si>
  <si>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</si>
  <si>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</si>
  <si>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</si>
  <si>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</si>
  <si>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</si>
  <si>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</si>
  <si>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</si>
  <si>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</si>
  <si>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</si>
  <si>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</si>
  <si>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</si>
  <si>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</si>
  <si>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</si>
  <si>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</si>
  <si>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</si>
  <si>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</si>
  <si>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</si>
  <si>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</si>
  <si>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</si>
  <si>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</si>
  <si>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</si>
  <si>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</si>
  <si>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</si>
  <si>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</si>
  <si>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</si>
  <si>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</si>
  <si>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</si>
  <si>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</si>
  <si>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</si>
  <si>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</si>
  <si>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</si>
  <si>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</si>
  <si>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</si>
  <si>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</si>
  <si>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</si>
  <si>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</si>
  <si>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</si>
  <si>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</si>
  <si>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</si>
  <si>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</si>
  <si>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</si>
  <si>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</si>
  <si>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</si>
  <si>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</si>
  <si>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</si>
  <si>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</si>
  <si>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</si>
  <si>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</si>
  <si>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</si>
  <si>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</si>
  <si>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</si>
  <si>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</si>
  <si>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</si>
  <si>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</si>
  <si>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</si>
  <si>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</si>
  <si>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</si>
  <si>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</si>
  <si>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</si>
  <si>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</si>
  <si>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</si>
  <si>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</si>
  <si>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</si>
  <si>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</si>
  <si>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</si>
  <si>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</si>
  <si>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</si>
  <si>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</si>
  <si>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</si>
  <si>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</si>
  <si>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</si>
  <si>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</si>
  <si>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</si>
  <si>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</si>
  <si>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</si>
  <si>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</si>
  <si>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</si>
  <si>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</si>
  <si>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</si>
  <si>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</si>
  <si>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</si>
  <si>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</si>
  <si>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</si>
  <si>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</si>
  <si>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</si>
  <si>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</si>
  <si>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</si>
  <si>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</si>
  <si>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</si>
  <si>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</si>
  <si>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</si>
  <si>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</si>
  <si>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</si>
  <si>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</si>
  <si>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</si>
  <si>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</si>
  <si>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</si>
  <si>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</si>
  <si>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</si>
  <si>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</si>
  <si>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</si>
  <si>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</si>
  <si>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</si>
  <si>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</si>
  <si>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</si>
  <si>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</si>
  <si>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</si>
  <si>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</si>
  <si>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</si>
  <si>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</si>
  <si>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</si>
  <si>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</si>
  <si>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</si>
  <si>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</si>
  <si>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</si>
  <si>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</si>
  <si>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</si>
  <si>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</si>
  <si>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</si>
  <si>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</si>
  <si>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</si>
  <si>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</si>
  <si>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</si>
  <si>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</si>
  <si>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</si>
  <si>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</si>
  <si>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</si>
  <si>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</si>
  <si>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</si>
  <si>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</si>
  <si>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</si>
  <si>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</si>
  <si>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</si>
  <si>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</si>
  <si>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</si>
  <si>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</si>
  <si>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</si>
  <si>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</si>
  <si>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</si>
  <si>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</si>
  <si>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</si>
  <si>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</si>
  <si>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</si>
  <si>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</si>
  <si>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</si>
  <si>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</si>
  <si>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</si>
  <si>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</si>
  <si>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</si>
  <si>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</si>
  <si>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</si>
  <si>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</si>
  <si>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</si>
  <si>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</si>
  <si>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</si>
  <si>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</si>
  <si>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</si>
  <si>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</si>
  <si>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</si>
  <si>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</si>
  <si>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</si>
  <si>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</si>
  <si>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</si>
  <si>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</si>
  <si>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</si>
  <si>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</si>
  <si>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</si>
  <si>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</si>
  <si>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</si>
  <si>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</si>
  <si>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</si>
  <si>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</si>
  <si>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</si>
  <si>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</si>
  <si>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</si>
  <si>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</si>
  <si>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</si>
  <si>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</si>
  <si>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</si>
  <si>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</si>
  <si>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</si>
  <si>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</si>
  <si>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</si>
  <si>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</si>
  <si>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</si>
  <si>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</si>
  <si>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</si>
  <si>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</si>
  <si>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</si>
  <si>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</si>
  <si>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</si>
  <si>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</si>
  <si>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</si>
  <si>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</si>
  <si>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</si>
  <si>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</si>
  <si>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</si>
  <si>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</si>
  <si>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</si>
  <si>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</si>
  <si>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</si>
  <si>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</si>
  <si>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</si>
  <si>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</si>
  <si>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</si>
  <si>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</si>
  <si>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</si>
  <si>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</si>
  <si>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</si>
  <si>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</si>
  <si>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</si>
  <si>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</si>
  <si>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</si>
  <si>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</si>
  <si>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</si>
  <si>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</si>
  <si>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</si>
  <si>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</si>
  <si>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</si>
  <si>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</si>
  <si>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</si>
  <si>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</si>
  <si>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</si>
  <si>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</si>
  <si>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</si>
  <si>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</si>
  <si>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</si>
  <si>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</si>
  <si>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</si>
  <si>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</si>
  <si>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</si>
  <si>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</si>
  <si>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</si>
  <si>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</si>
  <si>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</si>
  <si>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</si>
  <si>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</si>
  <si>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</si>
  <si>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</si>
  <si>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</si>
  <si>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</si>
  <si>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</si>
  <si>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</si>
  <si>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</si>
  <si>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</si>
  <si>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</si>
  <si>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</si>
  <si>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</si>
  <si>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</si>
  <si>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</si>
  <si>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</si>
  <si>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</si>
  <si>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</si>
  <si>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</si>
  <si>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</si>
  <si>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</si>
  <si>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</si>
  <si>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</si>
  <si>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</si>
  <si>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</si>
  <si>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</si>
  <si>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</si>
  <si>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</si>
  <si>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</si>
  <si>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</si>
  <si>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</si>
  <si>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</si>
  <si>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</si>
  <si>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</si>
  <si>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</si>
  <si>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</si>
  <si>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</si>
  <si>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</si>
  <si>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</si>
  <si>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</si>
  <si>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</si>
  <si>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</si>
  <si>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</si>
  <si>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</si>
  <si>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</si>
  <si>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</si>
  <si>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</si>
  <si>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</si>
  <si>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</si>
  <si>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</si>
  <si>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</si>
  <si>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</si>
  <si>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</si>
  <si>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</si>
  <si>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</si>
  <si>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</si>
  <si>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</si>
  <si>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</si>
  <si>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</si>
  <si>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</si>
  <si>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</si>
  <si>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</si>
  <si>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</si>
  <si>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</si>
  <si>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</si>
  <si>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</si>
  <si>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</si>
  <si>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</si>
  <si>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</si>
  <si>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</si>
  <si>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</si>
  <si>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</si>
  <si>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</si>
  <si>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</si>
  <si>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</si>
  <si>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</si>
  <si>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</si>
  <si>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</si>
  <si>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</si>
  <si>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</si>
  <si>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</si>
  <si>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</si>
  <si>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</si>
  <si>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</si>
  <si>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</si>
  <si>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</si>
  <si>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</si>
  <si>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</si>
  <si>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</si>
  <si>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</si>
  <si>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</si>
  <si>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</si>
  <si>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</si>
  <si>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</si>
  <si>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</si>
  <si>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</si>
  <si>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</si>
  <si>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</si>
  <si>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</si>
  <si>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</si>
  <si>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</si>
  <si>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</si>
  <si>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</si>
  <si>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</si>
  <si>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</si>
  <si>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</si>
  <si>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</si>
  <si>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</si>
  <si>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</si>
  <si>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</si>
  <si>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</si>
  <si>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</si>
  <si>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</si>
  <si>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</si>
  <si>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</si>
  <si>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</si>
  <si>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</si>
  <si>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</si>
  <si>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</si>
  <si>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</si>
  <si>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</si>
  <si>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</si>
  <si>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</si>
  <si>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</si>
  <si>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</si>
  <si>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</si>
  <si>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</si>
  <si>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</si>
  <si>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</si>
  <si>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</si>
  <si>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</si>
  <si>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</si>
  <si>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</si>
  <si>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</si>
  <si>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</si>
  <si>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</si>
  <si>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</si>
  <si>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</si>
  <si>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</si>
  <si>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</si>
  <si>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</si>
  <si>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</si>
  <si>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</si>
  <si>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</si>
  <si>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</si>
  <si>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</si>
  <si>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</si>
  <si>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</si>
  <si>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</si>
  <si>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</si>
  <si>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</si>
  <si>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</si>
  <si>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</si>
  <si>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</si>
  <si>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</si>
  <si>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</si>
  <si>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</si>
  <si>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</si>
  <si>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</si>
  <si>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</si>
  <si>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</si>
  <si>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</si>
  <si>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</si>
  <si>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</si>
  <si>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</si>
  <si>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</si>
  <si>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</si>
  <si>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</si>
  <si>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</si>
  <si>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</si>
  <si>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</si>
  <si>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</si>
  <si>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</si>
  <si>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</si>
  <si>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</si>
  <si>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</si>
  <si>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</si>
  <si>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</si>
  <si>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</si>
  <si>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</si>
  <si>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</si>
  <si>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</si>
  <si>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</si>
  <si>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</si>
  <si>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</si>
  <si>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</si>
  <si>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</si>
  <si>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</si>
  <si>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</si>
  <si>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</si>
  <si>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</si>
  <si>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</si>
  <si>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</si>
  <si>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</si>
  <si>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</si>
  <si>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</si>
  <si>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</si>
  <si>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</si>
  <si>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</si>
  <si>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</si>
  <si>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</si>
  <si>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</si>
  <si>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</si>
  <si>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</si>
  <si>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</si>
  <si>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</si>
  <si>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</si>
  <si>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</si>
  <si>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</si>
  <si>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</si>
  <si>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</si>
  <si>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</si>
  <si>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</si>
  <si>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</si>
  <si>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</si>
  <si>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</si>
  <si>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</si>
  <si>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</si>
  <si>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</si>
  <si>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</si>
  <si>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</si>
  <si>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</si>
  <si>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</si>
  <si>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</si>
  <si>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</si>
  <si>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</si>
  <si>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</si>
  <si>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</si>
  <si>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</si>
  <si>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</si>
  <si>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</si>
  <si>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</si>
  <si>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</si>
  <si>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</si>
  <si>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</si>
  <si>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</si>
  <si>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</si>
  <si>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</si>
  <si>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</si>
  <si>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</si>
  <si>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</si>
  <si>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</si>
  <si>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</si>
  <si>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</si>
  <si>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</si>
  <si>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</si>
  <si>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</si>
  <si>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</si>
  <si>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</si>
  <si>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</si>
  <si>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</si>
  <si>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</si>
  <si>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</si>
  <si>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</si>
  <si>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</si>
  <si>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</si>
  <si>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</si>
  <si>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</si>
  <si>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</si>
  <si>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</si>
  <si>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</si>
  <si>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</si>
  <si>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</si>
  <si>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</si>
  <si>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</si>
  <si>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</si>
  <si>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</si>
  <si>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</si>
  <si>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</si>
  <si>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</si>
  <si>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</si>
  <si>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</si>
  <si>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</si>
  <si>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</si>
  <si>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</si>
  <si>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</si>
  <si>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</si>
  <si>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</si>
  <si>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</si>
  <si>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</si>
  <si>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</si>
  <si>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</si>
  <si>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</si>
  <si>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</si>
  <si>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</si>
  <si>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</si>
  <si>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</si>
  <si>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</si>
  <si>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</si>
  <si>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</si>
  <si>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</si>
  <si>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</si>
  <si>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</si>
  <si>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</si>
  <si>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</si>
  <si>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</si>
  <si>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</si>
  <si>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</si>
  <si>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</si>
  <si>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</si>
  <si>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</si>
  <si>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</si>
  <si>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</si>
  <si>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</si>
  <si>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</si>
  <si>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</si>
  <si>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</si>
  <si>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</si>
  <si>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</si>
  <si>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</si>
  <si>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</si>
  <si>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</si>
  <si>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</si>
  <si>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</si>
  <si>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</si>
  <si>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</si>
  <si>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</si>
  <si>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</si>
  <si>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</si>
  <si>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</si>
  <si>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</si>
  <si>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</si>
  <si>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</si>
  <si>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</si>
  <si>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</si>
  <si>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</si>
  <si>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</si>
  <si>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</si>
  <si>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</si>
  <si>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</si>
  <si>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</si>
  <si>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</si>
  <si>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</si>
  <si>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</si>
  <si>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</si>
  <si>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</si>
  <si>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</si>
  <si>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</si>
  <si>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</si>
  <si>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</si>
  <si>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</si>
  <si>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</si>
  <si>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</si>
  <si>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</si>
  <si>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</si>
  <si>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</si>
  <si>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</si>
  <si>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</si>
  <si>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</si>
  <si>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</si>
  <si>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</si>
  <si>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</si>
  <si>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</si>
  <si>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</si>
  <si>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</si>
  <si>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</si>
  <si>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</si>
  <si>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</si>
  <si>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</si>
  <si>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</si>
  <si>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</si>
  <si>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</si>
  <si>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</si>
  <si>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</si>
  <si>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</si>
  <si>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</si>
  <si>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</si>
  <si>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</si>
  <si>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</si>
  <si>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</si>
  <si>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</si>
  <si>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</si>
  <si>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</si>
  <si>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</si>
  <si>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</si>
  <si>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</si>
  <si>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</si>
  <si>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</si>
  <si>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</si>
  <si>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</si>
  <si>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</si>
  <si>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</si>
  <si>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</si>
  <si>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</si>
  <si>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</si>
  <si>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</si>
  <si>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</si>
  <si>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</si>
  <si>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</si>
  <si>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</si>
  <si>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</si>
  <si>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</si>
  <si>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</si>
  <si>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</si>
  <si>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</si>
  <si>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</si>
  <si>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</si>
  <si>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</si>
  <si>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</si>
  <si>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</si>
  <si>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</si>
  <si>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</si>
  <si>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</si>
  <si>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</si>
  <si>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</si>
  <si>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</si>
  <si>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</si>
  <si>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</si>
  <si>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</si>
  <si>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</si>
  <si>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</si>
  <si>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</si>
  <si>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</si>
  <si>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</si>
  <si>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</si>
  <si>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</si>
  <si>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</si>
  <si>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</si>
  <si>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</si>
  <si>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</si>
  <si>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</si>
  <si>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</si>
  <si>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</si>
  <si>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</si>
  <si>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</si>
  <si>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</si>
  <si>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</si>
  <si>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</si>
  <si>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</si>
  <si>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</si>
  <si>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</si>
  <si>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</si>
  <si>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</si>
  <si>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</si>
  <si>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</si>
  <si>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</si>
  <si>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</si>
  <si>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</si>
  <si>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</si>
  <si>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</si>
  <si>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</si>
  <si>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</si>
  <si>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</si>
  <si>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</si>
  <si>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</si>
  <si>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</si>
  <si>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</si>
  <si>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</si>
  <si>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</si>
  <si>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</si>
  <si>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</si>
  <si>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</si>
  <si>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</si>
  <si>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</si>
  <si>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</si>
  <si>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</si>
  <si>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</si>
  <si>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</si>
  <si>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</si>
  <si>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</si>
  <si>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</si>
  <si>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</si>
  <si>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</si>
  <si>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</si>
  <si>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</si>
  <si>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</si>
  <si>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</si>
  <si>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</si>
  <si>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</si>
  <si>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</si>
  <si>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</si>
  <si>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</si>
  <si>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</si>
  <si>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</si>
  <si>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</si>
  <si>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</si>
  <si>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</si>
  <si>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</si>
  <si>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</si>
  <si>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</si>
  <si>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</si>
  <si>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</si>
  <si>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</si>
  <si>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</si>
  <si>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</si>
  <si>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</si>
  <si>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</si>
  <si>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</si>
  <si>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</si>
  <si>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</si>
  <si>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</si>
  <si>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</si>
  <si>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</si>
  <si>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</si>
  <si>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</si>
  <si>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</si>
  <si>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</si>
  <si>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</si>
  <si>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</si>
  <si>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</si>
  <si>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</si>
  <si>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</si>
  <si>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</si>
  <si>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</si>
  <si>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</si>
  <si>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</si>
  <si>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</si>
  <si>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</si>
  <si>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</si>
  <si>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</si>
  <si>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</si>
  <si>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</si>
  <si>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</si>
  <si>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</si>
  <si>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</si>
  <si>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</si>
  <si>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</si>
  <si>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</si>
  <si>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</si>
  <si>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</si>
  <si>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</si>
  <si>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</si>
  <si>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</si>
  <si>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</si>
  <si>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</si>
  <si>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</si>
  <si>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</si>
  <si>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</si>
  <si>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</si>
  <si>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</si>
  <si>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</si>
  <si>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</si>
  <si>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</si>
  <si>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</si>
  <si>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</si>
  <si>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</si>
  <si>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</si>
  <si>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</si>
  <si>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</si>
  <si>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</si>
  <si>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</si>
  <si>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</si>
  <si>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</si>
  <si>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</si>
  <si>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</si>
  <si>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</si>
  <si>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</si>
  <si>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</si>
  <si>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</si>
  <si>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</si>
  <si>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</si>
  <si>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</si>
  <si>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</si>
  <si>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</si>
  <si>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</si>
  <si>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</si>
  <si>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</si>
  <si>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</si>
  <si>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</si>
  <si>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</si>
  <si>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</si>
  <si>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</si>
  <si>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</si>
  <si>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</si>
  <si>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</si>
  <si>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</si>
  <si>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</si>
  <si>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</si>
  <si>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</si>
  <si>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</si>
  <si>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</si>
  <si>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</si>
  <si>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</si>
  <si>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</si>
  <si>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</si>
  <si>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</si>
  <si>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</si>
  <si>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</si>
  <si>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</si>
  <si>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</si>
  <si>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</si>
  <si>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</si>
  <si>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</si>
  <si>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</si>
  <si>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</si>
  <si>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</si>
  <si>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</si>
  <si>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</si>
  <si>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</si>
  <si>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</si>
  <si>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</si>
  <si>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</si>
  <si>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</si>
  <si>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</si>
  <si>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</si>
  <si>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</si>
  <si>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</si>
  <si>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</si>
  <si>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</si>
  <si>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</si>
  <si>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</si>
  <si>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</si>
  <si>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</si>
  <si>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</si>
  <si>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</si>
  <si>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</si>
  <si>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</si>
  <si>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</si>
  <si>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</si>
  <si>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</si>
  <si>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</si>
  <si>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</si>
  <si>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</si>
  <si>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</si>
  <si>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</si>
  <si>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</si>
  <si>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</si>
  <si>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</si>
  <si>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</si>
  <si>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</si>
  <si>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</si>
  <si>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</si>
  <si>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</si>
  <si>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</si>
  <si>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</si>
  <si>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</si>
  <si>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</si>
  <si>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</si>
  <si>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</si>
  <si>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</si>
  <si>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</si>
  <si>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</si>
  <si>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</si>
  <si>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</si>
  <si>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</si>
  <si>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</si>
  <si>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</si>
  <si>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</si>
  <si>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</si>
  <si>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</si>
  <si>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</si>
  <si>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</si>
  <si>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</si>
  <si>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</si>
  <si>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</si>
  <si>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</si>
  <si>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</si>
  <si>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</si>
  <si>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</si>
  <si>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</si>
  <si>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</si>
  <si>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</si>
  <si>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</si>
  <si>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</si>
  <si>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</si>
  <si>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</si>
  <si>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</si>
  <si>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</si>
  <si>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</si>
  <si>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</si>
  <si>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</si>
  <si>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</si>
  <si>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</si>
  <si>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</si>
  <si>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</si>
  <si>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</si>
  <si>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</si>
  <si>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</si>
  <si>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</si>
  <si>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</si>
  <si>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</si>
  <si>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</si>
  <si>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</si>
  <si>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</si>
  <si>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</si>
  <si>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</si>
  <si>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</si>
  <si>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</si>
  <si>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</si>
  <si>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</si>
  <si>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</si>
  <si>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</si>
  <si>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</si>
  <si>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</si>
  <si>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</si>
  <si>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</si>
  <si>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</si>
  <si>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</si>
  <si>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</si>
  <si>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</si>
  <si>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</si>
  <si>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</si>
  <si>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</si>
  <si>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</si>
  <si>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</si>
  <si>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</si>
  <si>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</si>
  <si>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</si>
  <si>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</si>
  <si>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</si>
  <si>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</si>
  <si>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</si>
  <si>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</si>
  <si>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</si>
  <si>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</si>
  <si>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</si>
  <si>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</si>
  <si>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</si>
  <si>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</si>
  <si>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</si>
  <si>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</si>
  <si>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</si>
  <si>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</si>
  <si>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</si>
  <si>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</si>
  <si>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</si>
  <si>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</si>
  <si>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</si>
  <si>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</si>
  <si>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</si>
  <si>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</si>
  <si>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</si>
  <si>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</si>
  <si>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</si>
  <si>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</si>
  <si>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</si>
  <si>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</si>
  <si>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</si>
  <si>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</si>
  <si>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</si>
  <si>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</si>
  <si>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</si>
  <si>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</si>
  <si>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</si>
  <si>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</si>
  <si>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</si>
  <si>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</si>
  <si>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</si>
  <si>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</si>
  <si>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</si>
  <si>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</si>
  <si>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</si>
  <si>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</si>
  <si>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</si>
  <si>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</si>
  <si>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</si>
  <si>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</si>
  <si>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</si>
  <si>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</si>
  <si>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</si>
  <si>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</si>
  <si>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</si>
  <si>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</si>
  <si>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</si>
  <si>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</si>
  <si>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</si>
  <si>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</si>
  <si>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</si>
  <si>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</si>
  <si>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</si>
  <si>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</si>
  <si>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</si>
  <si>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</si>
  <si>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</si>
  <si>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</si>
  <si>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</si>
  <si>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</si>
  <si>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</si>
  <si>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</si>
  <si>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</si>
  <si>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</si>
  <si>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</si>
  <si>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</si>
  <si>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</si>
  <si>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</si>
  <si>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</si>
  <si>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</si>
  <si>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</si>
  <si>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</si>
  <si>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</si>
  <si>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</si>
  <si>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</si>
  <si>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</si>
  <si>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</si>
  <si>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</si>
  <si>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</si>
  <si>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</si>
  <si>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</si>
  <si>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</si>
  <si>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</si>
  <si>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</si>
  <si>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</si>
  <si>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</si>
  <si>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</si>
  <si>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</si>
  <si>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</si>
  <si>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</si>
  <si>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</si>
  <si>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</si>
  <si>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</si>
  <si>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</si>
  <si>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</si>
  <si>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</si>
  <si>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</si>
  <si>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</si>
  <si>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</si>
  <si>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</si>
  <si>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</si>
  <si>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</si>
  <si>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</si>
  <si>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</si>
  <si>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</si>
  <si>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</si>
  <si>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</si>
  <si>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</si>
  <si>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</si>
  <si>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</si>
  <si>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</si>
  <si>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</si>
  <si>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</si>
  <si>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</si>
  <si>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</si>
  <si>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</si>
  <si>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</si>
  <si>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</si>
  <si>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</si>
  <si>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</si>
  <si>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</si>
  <si>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</si>
  <si>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</si>
  <si>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</si>
  <si>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</si>
  <si>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</si>
  <si>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</si>
  <si>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</si>
  <si>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</si>
  <si>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</si>
  <si>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</si>
  <si>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</si>
  <si>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</si>
  <si>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</si>
  <si>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</si>
  <si>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</si>
  <si>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</si>
  <si>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</si>
  <si>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</si>
  <si>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</si>
  <si>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</si>
  <si>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</si>
  <si>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</si>
  <si>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</si>
  <si>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</si>
  <si>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</si>
  <si>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</si>
  <si>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</si>
  <si>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</si>
  <si>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</si>
  <si>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</si>
  <si>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</si>
  <si>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</si>
  <si>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</si>
  <si>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</si>
  <si>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</si>
  <si>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</si>
  <si>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</si>
  <si>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</si>
  <si>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</si>
  <si>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</si>
  <si>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</si>
  <si>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</si>
  <si>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</si>
  <si>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</si>
  <si>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</si>
  <si>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</si>
  <si>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</si>
  <si>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</si>
  <si>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</si>
  <si>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</si>
  <si>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</si>
  <si>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</si>
  <si>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</si>
  <si>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</si>
  <si>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</si>
  <si>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</si>
  <si>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</si>
  <si>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</si>
  <si>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</si>
  <si>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</si>
  <si>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</si>
  <si>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</si>
  <si>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</si>
  <si>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</si>
  <si>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</si>
  <si>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</si>
  <si>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</si>
  <si>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</si>
  <si>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</si>
  <si>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</si>
  <si>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</si>
  <si>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</si>
  <si>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</si>
  <si>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</si>
  <si>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</si>
  <si>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</si>
  <si>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</si>
  <si>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</si>
  <si>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</si>
  <si>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</si>
  <si>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</si>
  <si>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</si>
  <si>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</si>
  <si>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</si>
  <si>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</si>
  <si>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</si>
  <si>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</si>
  <si>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</si>
  <si>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</si>
  <si>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</si>
  <si>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</si>
  <si>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</si>
  <si>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</si>
  <si>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</si>
  <si>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</si>
  <si>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</si>
  <si>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</si>
  <si>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</si>
  <si>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</si>
  <si>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</si>
  <si>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</si>
  <si>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</si>
  <si>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</si>
  <si>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</si>
  <si>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</si>
  <si>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</si>
  <si>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</si>
  <si>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</si>
  <si>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</si>
  <si>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</si>
  <si>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</si>
  <si>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</si>
  <si>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</si>
  <si>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</si>
  <si>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</si>
  <si>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</si>
  <si>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</si>
  <si>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</si>
  <si>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</si>
  <si>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</si>
  <si>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</si>
  <si>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</si>
  <si>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</si>
  <si>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</si>
  <si>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</si>
  <si>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</si>
  <si>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</si>
  <si>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</si>
  <si>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</si>
  <si>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</si>
  <si>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</si>
  <si>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</si>
  <si>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</si>
  <si>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</si>
  <si>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</si>
  <si>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</si>
  <si>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</si>
  <si>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</si>
  <si>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</si>
  <si>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</si>
  <si>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</si>
  <si>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</si>
  <si>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</si>
  <si>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</si>
  <si>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</si>
  <si>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</si>
  <si>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</si>
  <si>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</si>
  <si>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</si>
  <si>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</si>
  <si>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</si>
  <si>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</si>
  <si>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</si>
  <si>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</si>
  <si>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</si>
  <si>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</si>
  <si>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</si>
  <si>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</si>
  <si>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</si>
  <si>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</si>
  <si>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</si>
  <si>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</si>
  <si>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</si>
  <si>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</si>
  <si>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</si>
  <si>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</si>
  <si>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</si>
  <si>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</si>
  <si>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</si>
  <si>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</si>
  <si>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</si>
  <si>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</si>
  <si>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</si>
  <si>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</si>
  <si>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</si>
  <si>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</si>
  <si>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</si>
  <si>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</si>
  <si>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</si>
  <si>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</si>
  <si>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</si>
  <si>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</si>
  <si>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</si>
  <si>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</si>
  <si>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</si>
  <si>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</si>
  <si>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</si>
  <si>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</si>
  <si>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</si>
  <si>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</si>
  <si>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</si>
  <si>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</si>
  <si>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</si>
  <si>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</si>
  <si>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</si>
  <si>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</si>
  <si>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</si>
  <si>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</si>
  <si>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</si>
  <si>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</si>
  <si>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</si>
  <si>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</si>
  <si>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</si>
  <si>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</si>
  <si>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</si>
  <si>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</si>
  <si>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</si>
  <si>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</si>
  <si>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</si>
  <si>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</si>
  <si>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</si>
  <si>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</si>
  <si>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</si>
  <si>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</si>
  <si>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</si>
  <si>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</si>
  <si>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</si>
  <si>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</si>
  <si>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</si>
  <si>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</si>
  <si>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</si>
  <si>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</si>
  <si>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</si>
  <si>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</si>
  <si>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</si>
  <si>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</si>
  <si>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</si>
  <si>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</si>
  <si>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</si>
  <si>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</si>
  <si>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</si>
  <si>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</si>
  <si>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</si>
  <si>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</si>
  <si>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</si>
  <si>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</si>
  <si>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</si>
  <si>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</si>
  <si>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</si>
  <si>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</si>
  <si>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</si>
  <si>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</si>
  <si>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</si>
  <si>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</si>
  <si>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</si>
  <si>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</si>
  <si>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</si>
  <si>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</si>
  <si>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</si>
  <si>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</si>
  <si>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</si>
  <si>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</si>
  <si>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</si>
  <si>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</si>
  <si>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</si>
  <si>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</si>
  <si>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</si>
  <si>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</si>
  <si>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</si>
  <si>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</si>
  <si>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</si>
  <si>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</si>
  <si>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</si>
  <si>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</si>
  <si>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</si>
  <si>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</si>
  <si>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</si>
  <si>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</si>
  <si>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</si>
  <si>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</si>
  <si>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</si>
  <si>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</si>
  <si>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</si>
  <si>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</si>
  <si>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</si>
  <si>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</si>
  <si>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</si>
  <si>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</si>
  <si>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</si>
  <si>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</si>
  <si>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</si>
  <si>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</si>
  <si>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</si>
  <si>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</si>
  <si>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</si>
  <si>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</si>
  <si>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</si>
  <si>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</si>
  <si>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</si>
  <si>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</si>
  <si>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</si>
  <si>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</si>
  <si>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</si>
  <si>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</si>
  <si>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</si>
  <si>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</si>
  <si>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</si>
  <si>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</si>
  <si>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</si>
  <si>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</si>
  <si>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</si>
  <si>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</si>
  <si>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</si>
  <si>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</si>
  <si>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</si>
  <si>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</si>
  <si>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</si>
  <si>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</si>
  <si>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</si>
  <si>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</si>
  <si>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</si>
  <si>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</si>
  <si>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</si>
  <si>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</si>
  <si>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</si>
  <si>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</si>
  <si>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</si>
  <si>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</si>
  <si>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</si>
  <si>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</si>
  <si>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</si>
  <si>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</si>
  <si>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</si>
  <si>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</si>
  <si>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</si>
  <si>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</si>
  <si>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</si>
  <si>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</si>
  <si>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</si>
  <si>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</si>
  <si>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</si>
  <si>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</si>
  <si>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</si>
  <si>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</si>
  <si>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</si>
  <si>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</si>
  <si>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</si>
  <si>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</si>
  <si>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</si>
  <si>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</si>
  <si>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</si>
  <si>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</si>
  <si>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</si>
  <si>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</si>
  <si>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</si>
  <si>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</si>
  <si>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</si>
  <si>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</si>
  <si>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</si>
  <si>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</si>
  <si>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</si>
  <si>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</si>
  <si>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</si>
  <si>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</si>
  <si>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</si>
  <si>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</si>
  <si>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</si>
  <si>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</si>
  <si>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</si>
  <si>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</si>
  <si>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</si>
  <si>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</si>
  <si>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</si>
  <si>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</si>
  <si>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</si>
  <si>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</si>
  <si>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</si>
  <si>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</si>
  <si>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</si>
  <si>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</si>
  <si>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</si>
  <si>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</si>
  <si>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</si>
  <si>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</si>
  <si>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</si>
  <si>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</si>
  <si>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</si>
  <si>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</si>
  <si>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</si>
  <si>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</si>
  <si>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</si>
  <si>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</si>
  <si>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</si>
  <si>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</si>
  <si>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</si>
  <si>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</si>
  <si>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</si>
  <si>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</si>
  <si>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</si>
  <si>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</si>
  <si>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</si>
  <si>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</si>
  <si>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</si>
  <si>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</si>
  <si>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</si>
  <si>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</si>
  <si>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</si>
  <si>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</si>
  <si>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</si>
  <si>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</si>
  <si>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</si>
  <si>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</si>
  <si>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</si>
  <si>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</si>
  <si>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</si>
  <si>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</si>
  <si>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</si>
  <si>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</si>
  <si>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</si>
  <si>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</si>
  <si>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</si>
  <si>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</si>
  <si>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</si>
  <si>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</si>
  <si>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</si>
  <si>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</si>
  <si>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</si>
  <si>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</si>
  <si>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</si>
  <si>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</si>
  <si>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</si>
  <si>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</si>
  <si>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</si>
  <si>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</si>
  <si>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</si>
  <si>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</si>
  <si>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</si>
  <si>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</si>
  <si>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</si>
  <si>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</si>
  <si>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</si>
  <si>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</si>
  <si>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</si>
  <si>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</si>
  <si>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</si>
  <si>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</si>
  <si>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</si>
  <si>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</si>
  <si>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</si>
  <si>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</si>
  <si>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</si>
  <si>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</si>
  <si>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</si>
  <si>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</si>
  <si>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</si>
  <si>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</si>
  <si>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</si>
  <si>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</si>
  <si>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</si>
  <si>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</si>
  <si>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</si>
  <si>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</si>
  <si>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</si>
  <si>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</si>
  <si>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</si>
  <si>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</si>
  <si>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</si>
  <si>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</si>
  <si>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</si>
  <si>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</si>
  <si>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</si>
  <si>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</si>
  <si>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</si>
  <si>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</si>
  <si>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</si>
  <si>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</si>
  <si>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</si>
  <si>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</si>
  <si>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</si>
  <si>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</si>
  <si>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</si>
  <si>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</si>
  <si>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</si>
  <si>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</si>
  <si>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</si>
  <si>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</si>
  <si>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</si>
  <si>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</si>
  <si>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</si>
  <si>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</si>
  <si>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</si>
  <si>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</si>
  <si>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</si>
  <si>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</si>
  <si>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</si>
  <si>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</si>
  <si>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</si>
  <si>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</si>
  <si>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</si>
  <si>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</si>
  <si>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</si>
  <si>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</si>
  <si>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</si>
  <si>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</si>
  <si>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</si>
  <si>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</si>
  <si>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</si>
  <si>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</si>
  <si>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</si>
  <si>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</si>
  <si>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</si>
  <si>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</si>
  <si>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</si>
  <si>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</si>
  <si>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</si>
  <si>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</si>
  <si>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</si>
  <si>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</si>
  <si>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</si>
  <si>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</si>
  <si>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</si>
  <si>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</si>
  <si>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</si>
  <si>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</si>
  <si>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</si>
  <si>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</si>
  <si>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</si>
  <si>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</si>
  <si>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</si>
  <si>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</si>
  <si>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</si>
  <si>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</si>
  <si>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</si>
  <si>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</si>
  <si>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</si>
  <si>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</si>
  <si>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</si>
  <si>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</si>
  <si>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</si>
  <si>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</si>
  <si>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</si>
  <si>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</si>
  <si>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</si>
  <si>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</si>
  <si>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</si>
  <si>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</si>
  <si>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</si>
  <si>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</si>
  <si>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</si>
  <si>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</si>
  <si>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</si>
  <si>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</si>
  <si>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</si>
  <si>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</si>
  <si>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</si>
  <si>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</si>
  <si>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</si>
  <si>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</si>
  <si>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</si>
  <si>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</si>
  <si>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</si>
  <si>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</si>
  <si>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</si>
  <si>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</si>
  <si>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</si>
  <si>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</si>
  <si>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</si>
  <si>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</si>
  <si>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</si>
  <si>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</si>
  <si>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</si>
  <si>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</si>
  <si>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</si>
  <si>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</si>
  <si>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</si>
  <si>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</si>
  <si>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</si>
  <si>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</si>
  <si>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</si>
  <si>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</si>
  <si>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</si>
  <si>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</si>
  <si>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</si>
  <si>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</si>
  <si>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</si>
  <si>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</si>
  <si>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</si>
  <si>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</si>
  <si>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</si>
  <si>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</si>
  <si>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</si>
  <si>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</si>
  <si>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</si>
  <si>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</si>
  <si>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</si>
  <si>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</si>
  <si>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</si>
  <si>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</si>
  <si>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</si>
  <si>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</si>
  <si>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</si>
  <si>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</si>
  <si>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</si>
  <si>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</si>
  <si>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</si>
  <si>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</si>
  <si>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</si>
  <si>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</si>
  <si>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</si>
  <si>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</si>
  <si>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</si>
  <si>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</si>
  <si>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</si>
  <si>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</si>
  <si>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</si>
  <si>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</si>
  <si>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</si>
  <si>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</si>
  <si>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</si>
  <si>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</si>
  <si>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</si>
  <si>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</si>
  <si>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</si>
  <si>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</si>
  <si>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</si>
  <si>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</si>
  <si>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</si>
  <si>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</si>
  <si>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</si>
  <si>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</si>
  <si>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</si>
  <si>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</si>
  <si>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</si>
  <si>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</si>
  <si>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</si>
  <si>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</si>
  <si>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</si>
  <si>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</si>
  <si>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</si>
  <si>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</si>
  <si>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</si>
  <si>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</si>
  <si>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</si>
  <si>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</si>
  <si>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</si>
  <si>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</si>
  <si>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</si>
  <si>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</si>
  <si>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</si>
  <si>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</si>
  <si>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</si>
  <si>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</si>
  <si>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</si>
  <si>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</si>
  <si>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</si>
  <si>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</si>
  <si>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</si>
  <si>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</si>
  <si>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</si>
  <si>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</si>
  <si>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</si>
  <si>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</si>
  <si>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</si>
  <si>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</si>
  <si>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</si>
  <si>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</si>
  <si>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</si>
  <si>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</si>
  <si>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</si>
  <si>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</si>
  <si>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</si>
  <si>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</si>
  <si>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</si>
  <si>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</si>
  <si>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</si>
  <si>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</si>
  <si>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</si>
  <si>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</si>
  <si>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</si>
  <si>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</si>
  <si>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</si>
  <si>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</si>
  <si>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</si>
  <si>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</si>
  <si>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</si>
  <si>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</si>
  <si>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</si>
  <si>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</si>
  <si>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</si>
  <si>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</si>
  <si>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</si>
  <si>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</si>
  <si>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</si>
  <si>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</si>
  <si>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</si>
  <si>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</si>
  <si>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</si>
  <si>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</si>
  <si>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</si>
  <si>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</si>
  <si>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</si>
  <si>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</si>
  <si>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</si>
  <si>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</si>
  <si>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</si>
  <si>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</si>
  <si>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</si>
  <si>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</si>
  <si>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</si>
  <si>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</si>
  <si>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</si>
  <si>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</si>
  <si>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</si>
  <si>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</si>
  <si>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</si>
  <si>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</si>
  <si>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</si>
  <si>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</si>
  <si>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</si>
  <si>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</si>
  <si>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</si>
  <si>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</si>
  <si>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</si>
  <si>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</si>
  <si>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</si>
  <si>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</si>
  <si>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</si>
  <si>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</si>
  <si>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</si>
  <si>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</si>
  <si>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</si>
  <si>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</si>
  <si>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</si>
  <si>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</si>
  <si>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</si>
  <si>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</si>
  <si>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</si>
  <si>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</si>
  <si>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</si>
  <si>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</si>
  <si>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</si>
  <si>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</si>
  <si>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</si>
  <si>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</si>
  <si>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</si>
  <si>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</si>
  <si>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</si>
  <si>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</si>
  <si>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</si>
  <si>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</si>
  <si>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</si>
  <si>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</si>
  <si>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</si>
  <si>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</si>
  <si>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</si>
  <si>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</si>
  <si>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</si>
  <si>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</si>
  <si>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</si>
  <si>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</si>
  <si>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</si>
  <si>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</si>
  <si>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</si>
  <si>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</si>
  <si>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</si>
  <si>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</si>
  <si>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</si>
  <si>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</si>
  <si>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</si>
  <si>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</si>
  <si>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</si>
  <si>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</si>
  <si>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</si>
  <si>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</si>
  <si>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</si>
  <si>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</si>
  <si>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</si>
  <si>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</si>
  <si>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</si>
  <si>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</si>
  <si>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</si>
  <si>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</si>
  <si>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</si>
  <si>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</si>
  <si>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</si>
  <si>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</si>
  <si>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</si>
  <si>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</si>
  <si>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</si>
  <si>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</si>
  <si>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</si>
  <si>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</si>
  <si>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</si>
  <si>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</si>
  <si>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</si>
  <si>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</si>
  <si>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</si>
  <si>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</si>
  <si>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</si>
  <si>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</si>
  <si>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</si>
  <si>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</si>
  <si>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</si>
  <si>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</si>
  <si>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</si>
  <si>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</si>
  <si>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</si>
  <si>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</si>
  <si>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</si>
  <si>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</si>
  <si>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</si>
  <si>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</si>
  <si>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</si>
  <si>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</si>
  <si>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</si>
  <si>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</si>
  <si>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</si>
  <si>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</si>
  <si>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</si>
  <si>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</si>
  <si>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</si>
  <si>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</si>
  <si>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</si>
  <si>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</si>
  <si>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</si>
  <si>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</si>
  <si>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</si>
  <si>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</si>
  <si>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</si>
  <si>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</si>
  <si>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</si>
  <si>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</si>
  <si>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</si>
  <si>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</si>
  <si>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</si>
  <si>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</si>
  <si>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</si>
  <si>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</si>
  <si>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</si>
  <si>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</si>
  <si>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</si>
  <si>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</si>
  <si>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</si>
  <si>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</si>
  <si>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</si>
  <si>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</si>
  <si>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</si>
  <si>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</si>
  <si>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</si>
  <si>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</si>
  <si>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</si>
  <si>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</si>
  <si>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</si>
  <si>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</si>
  <si>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</si>
  <si>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</si>
  <si>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</si>
  <si>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</si>
  <si>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</si>
  <si>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</si>
  <si>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</si>
  <si>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</si>
  <si>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</si>
  <si>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</si>
  <si>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</si>
  <si>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</si>
  <si>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</si>
  <si>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</si>
  <si>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</si>
  <si>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</si>
  <si>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</si>
  <si>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</si>
  <si>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</si>
  <si>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</si>
  <si>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</si>
  <si>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</si>
  <si>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</si>
  <si>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</si>
  <si>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</si>
  <si>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</si>
  <si>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</si>
  <si>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</si>
  <si>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</si>
  <si>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</si>
  <si>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</si>
  <si>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</si>
  <si>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</si>
  <si>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</si>
  <si>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</si>
  <si>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</si>
  <si>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</si>
  <si>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</si>
  <si>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</si>
  <si>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</si>
  <si>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</si>
  <si>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</si>
  <si>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</si>
  <si>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</si>
  <si>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</si>
  <si>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</si>
  <si>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</si>
  <si>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</si>
  <si>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</si>
  <si>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</si>
  <si>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</si>
  <si>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</si>
  <si>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</si>
  <si>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</si>
  <si>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</si>
  <si>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</si>
  <si>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</si>
  <si>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</si>
  <si>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</si>
  <si>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</si>
  <si>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</si>
  <si>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</si>
  <si>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</si>
  <si>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</si>
  <si>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</si>
  <si>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</si>
  <si>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</si>
  <si>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</si>
  <si>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</si>
  <si>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</si>
  <si>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</si>
  <si>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</si>
  <si>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</si>
  <si>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</si>
  <si>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</si>
  <si>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</si>
  <si>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</si>
  <si>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</si>
  <si>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</si>
  <si>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</si>
  <si>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</si>
  <si>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</si>
  <si>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</si>
  <si>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</si>
  <si>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</si>
  <si>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</si>
  <si>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</si>
  <si>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</si>
  <si>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</si>
  <si>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</si>
  <si>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</si>
  <si>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</si>
  <si>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</si>
  <si>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</si>
  <si>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</si>
  <si>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</si>
  <si>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</si>
  <si>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</si>
  <si>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</si>
  <si>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</si>
  <si>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</si>
  <si>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</si>
  <si>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</si>
  <si>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</si>
  <si>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</si>
  <si>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</si>
  <si>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</si>
  <si>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</si>
  <si>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</si>
  <si>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</si>
  <si>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</si>
  <si>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</si>
  <si>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</si>
  <si>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</si>
  <si>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</si>
  <si>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</si>
  <si>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</si>
  <si>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</si>
  <si>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</si>
  <si>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</si>
  <si>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</si>
  <si>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</si>
  <si>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</si>
  <si>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</si>
  <si>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</si>
  <si>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</si>
  <si>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</si>
  <si>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</si>
  <si>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</si>
  <si>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</si>
  <si>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</si>
  <si>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</si>
  <si>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</si>
  <si>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</si>
  <si>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</si>
  <si>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</si>
  <si>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</si>
  <si>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</si>
  <si>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</si>
  <si>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</si>
  <si>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</si>
  <si>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</si>
  <si>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</si>
  <si>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</si>
  <si>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</si>
  <si>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</si>
  <si>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</si>
  <si>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</si>
  <si>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</si>
  <si>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</si>
  <si>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</si>
  <si>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</si>
  <si>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</si>
  <si>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</si>
  <si>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</si>
  <si>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</si>
  <si>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</si>
  <si>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</si>
  <si>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</si>
  <si>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</si>
  <si>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</si>
  <si>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</si>
  <si>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</si>
  <si>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</si>
  <si>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</si>
  <si>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</si>
  <si>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</si>
  <si>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</si>
  <si>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</si>
  <si>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</si>
  <si>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</si>
  <si>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</si>
  <si>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</si>
  <si>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</si>
  <si>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</si>
  <si>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</si>
  <si>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</si>
  <si>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</si>
  <si>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</si>
  <si>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</si>
  <si>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</si>
  <si>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</si>
  <si>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</si>
  <si>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</si>
  <si>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</si>
  <si>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</si>
  <si>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</si>
  <si>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</si>
  <si>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</si>
  <si>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</si>
  <si>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</si>
  <si>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</si>
  <si>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</si>
  <si>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</si>
  <si>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</si>
  <si>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</si>
  <si>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</si>
  <si>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</si>
  <si>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</si>
  <si>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</si>
  <si>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</si>
  <si>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</si>
  <si>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</si>
  <si>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</si>
  <si>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</si>
  <si>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</si>
  <si>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</si>
  <si>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</si>
  <si>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</si>
  <si>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</si>
  <si>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</si>
  <si>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</si>
  <si>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</si>
  <si>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</si>
  <si>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</si>
  <si>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</si>
  <si>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</si>
  <si>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</si>
  <si>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</si>
  <si>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</si>
  <si>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</si>
  <si>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</si>
  <si>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</si>
  <si>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</si>
  <si>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</si>
  <si>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</si>
  <si>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</si>
  <si>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</si>
  <si>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</si>
  <si>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</si>
  <si>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</si>
  <si>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</si>
  <si>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</si>
  <si>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</si>
  <si>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</si>
  <si>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</si>
  <si>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</si>
  <si>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</si>
  <si>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</si>
  <si>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</si>
  <si>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</si>
  <si>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</si>
  <si>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</si>
  <si>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</si>
  <si>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</si>
  <si>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</si>
  <si>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</si>
  <si>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</si>
  <si>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</si>
  <si>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</si>
  <si>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</si>
  <si>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</si>
  <si>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</si>
  <si>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</si>
  <si>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</si>
  <si>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</si>
  <si>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</si>
  <si>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</si>
  <si>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</si>
  <si>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</si>
  <si>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</si>
  <si>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</si>
  <si>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</si>
  <si>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</si>
  <si>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</si>
  <si>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</si>
  <si>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</si>
  <si>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</si>
  <si>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</si>
  <si>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</si>
  <si>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</si>
  <si>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</si>
  <si>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</si>
  <si>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</si>
  <si>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</si>
  <si>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</si>
  <si>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</si>
  <si>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</si>
  <si>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</si>
  <si>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</si>
  <si>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</si>
  <si>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</si>
  <si>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</si>
  <si>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</si>
  <si>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</si>
  <si>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</si>
  <si>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</si>
  <si>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</si>
  <si>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</si>
  <si>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</si>
  <si>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</si>
  <si>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</si>
  <si>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</si>
  <si>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</si>
  <si>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</si>
  <si>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</si>
  <si>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</si>
  <si>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</si>
  <si>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</si>
  <si>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</si>
  <si>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</si>
  <si>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</si>
  <si>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</si>
  <si>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</si>
  <si>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</si>
  <si>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</si>
  <si>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</si>
  <si>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</si>
  <si>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</si>
  <si>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</si>
  <si>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</si>
  <si>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</si>
  <si>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</si>
  <si>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</si>
  <si>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</si>
  <si>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</si>
  <si>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</si>
  <si>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</si>
  <si>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</si>
  <si>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</si>
  <si>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</si>
  <si>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</si>
  <si>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</si>
  <si>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</si>
  <si>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</si>
  <si>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</si>
  <si>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</si>
  <si>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</si>
  <si>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</si>
  <si>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</si>
  <si>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</si>
  <si>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</si>
  <si>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</si>
  <si>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</si>
  <si>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</si>
  <si>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</si>
  <si>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</si>
  <si>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</si>
  <si>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</si>
  <si>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</si>
  <si>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</si>
  <si>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</si>
  <si>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</si>
  <si>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</si>
  <si>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</si>
  <si>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</si>
  <si>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</si>
  <si>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</si>
  <si>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</si>
  <si>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</si>
  <si>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</si>
  <si>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</si>
  <si>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</si>
  <si>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</si>
  <si>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</si>
  <si>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</si>
  <si>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</si>
  <si>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</si>
  <si>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</si>
  <si>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</si>
  <si>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</si>
  <si>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</si>
  <si>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</si>
  <si>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</si>
  <si>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</si>
  <si>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</si>
  <si>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</si>
  <si>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</si>
  <si>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</si>
  <si>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</si>
  <si>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</si>
  <si>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</si>
  <si>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</si>
  <si>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</si>
  <si>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</si>
  <si>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</si>
  <si>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</si>
  <si>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</si>
  <si>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</si>
  <si>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</si>
  <si>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</si>
  <si>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</si>
  <si>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</si>
  <si>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</si>
  <si>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</si>
  <si>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</si>
  <si>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</si>
  <si>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</si>
  <si>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</si>
  <si>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</si>
  <si>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</si>
  <si>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</si>
  <si>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</si>
  <si>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</si>
  <si>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</si>
  <si>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</si>
  <si>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</si>
  <si>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</si>
  <si>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</si>
  <si>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</si>
  <si>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</si>
  <si>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</si>
  <si>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</si>
  <si>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</si>
  <si>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</si>
  <si>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</si>
  <si>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</si>
  <si>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</si>
  <si>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</si>
  <si>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</si>
  <si>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</si>
  <si>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</si>
  <si>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</si>
  <si>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</si>
  <si>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</si>
  <si>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</si>
  <si>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</si>
  <si>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</si>
  <si>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</si>
  <si>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</si>
  <si>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</si>
  <si>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</si>
  <si>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</si>
  <si>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</si>
  <si>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</si>
  <si>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</si>
  <si>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</si>
  <si>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</si>
  <si>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</si>
  <si>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</si>
  <si>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</si>
  <si>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</si>
  <si>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</si>
  <si>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</si>
  <si>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</si>
  <si>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</si>
  <si>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</si>
  <si>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</si>
  <si>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</si>
  <si>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</si>
  <si>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</si>
  <si>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</si>
  <si>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</si>
  <si>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</si>
  <si>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</si>
  <si>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</si>
  <si>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</si>
  <si>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</si>
  <si>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</si>
  <si>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</si>
  <si>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</si>
  <si>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</si>
  <si>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</si>
  <si>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</si>
  <si>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</si>
  <si>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</si>
  <si>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</si>
  <si>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</si>
  <si>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</si>
  <si>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</si>
  <si>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</si>
  <si>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</si>
  <si>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</si>
  <si>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</si>
  <si>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</si>
  <si>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</si>
  <si>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</si>
  <si>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</si>
  <si>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</si>
  <si>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</si>
  <si>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</si>
  <si>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</si>
  <si>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</si>
  <si>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</si>
  <si>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</si>
  <si>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</si>
  <si>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</si>
  <si>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</si>
  <si>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</si>
  <si>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</si>
  <si>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</si>
  <si>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</si>
  <si>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</si>
  <si>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</si>
  <si>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</si>
  <si>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</si>
  <si>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</si>
  <si>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</si>
  <si>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</si>
  <si>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</si>
  <si>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</si>
  <si>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</si>
  <si>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</si>
  <si>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</si>
  <si>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</si>
  <si>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</si>
  <si>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</si>
  <si>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</si>
  <si>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</si>
  <si>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</si>
  <si>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</si>
  <si>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</si>
  <si>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</si>
  <si>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</si>
  <si>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</si>
  <si>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</si>
  <si>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</si>
  <si>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</si>
  <si>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</si>
  <si>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</si>
  <si>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</si>
  <si>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</si>
  <si>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</si>
  <si>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</si>
  <si>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</si>
  <si>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</si>
  <si>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</si>
  <si>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</si>
  <si>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</si>
  <si>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</si>
  <si>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</si>
  <si>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</si>
  <si>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</si>
  <si>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</si>
  <si>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</si>
  <si>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</si>
  <si>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</si>
  <si>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</si>
  <si>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</si>
  <si>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</si>
  <si>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</si>
  <si>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</si>
  <si>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</si>
  <si>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</si>
  <si>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</si>
  <si>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</si>
  <si>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</si>
  <si>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</si>
  <si>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</si>
  <si>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</si>
  <si>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</si>
  <si>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</si>
  <si>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</si>
  <si>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</si>
  <si>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</si>
  <si>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</si>
  <si>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</si>
  <si>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</si>
  <si>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</si>
  <si>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</si>
  <si>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</si>
  <si>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</si>
  <si>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</si>
  <si>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</si>
  <si>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</si>
  <si>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</si>
  <si>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</si>
  <si>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</si>
  <si>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</si>
  <si>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</si>
  <si>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</si>
  <si>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</si>
  <si>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</si>
  <si>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</si>
  <si>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</si>
  <si>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</si>
  <si>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</si>
  <si>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</si>
  <si>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</si>
  <si>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</si>
  <si>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</si>
  <si>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</si>
  <si>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</si>
  <si>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</si>
  <si>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</si>
  <si>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</si>
  <si>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</si>
  <si>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</si>
  <si>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</si>
  <si>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</si>
  <si>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</si>
  <si>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</si>
  <si>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</si>
  <si>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</si>
  <si>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</si>
  <si>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</si>
  <si>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</si>
  <si>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</si>
  <si>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</si>
  <si>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</si>
  <si>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</si>
  <si>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</si>
  <si>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</si>
  <si>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</si>
  <si>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</si>
  <si>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</si>
  <si>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</si>
  <si>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</si>
  <si>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</si>
  <si>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</si>
  <si>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</si>
  <si>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</si>
  <si>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</si>
  <si>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</si>
  <si>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</si>
  <si>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</si>
  <si>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</si>
  <si>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</si>
  <si>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</si>
  <si>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</si>
  <si>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</si>
  <si>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</si>
  <si>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</si>
  <si>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</si>
  <si>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</si>
  <si>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</si>
  <si>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</si>
  <si>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</si>
  <si>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</si>
  <si>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</si>
  <si>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</si>
  <si>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</si>
  <si>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</si>
  <si>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</si>
  <si>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</si>
  <si>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</si>
  <si>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</si>
  <si>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</si>
  <si>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</si>
  <si>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</si>
  <si>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</si>
  <si>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</si>
  <si>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</si>
  <si>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</si>
  <si>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</si>
  <si>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</si>
  <si>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</si>
  <si>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</si>
  <si>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</si>
  <si>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</si>
  <si>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</si>
  <si>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</si>
  <si>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</si>
  <si>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</si>
  <si>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</si>
  <si>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</si>
  <si>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</si>
  <si>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</si>
  <si>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</si>
  <si>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</si>
  <si>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</si>
  <si>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</si>
  <si>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</si>
  <si>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</si>
  <si>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</si>
  <si>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</si>
  <si>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</si>
  <si>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</si>
  <si>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</si>
  <si>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</si>
  <si>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</si>
  <si>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</si>
  <si>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</si>
  <si>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</si>
  <si>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</si>
  <si>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</si>
  <si>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</si>
  <si>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</si>
  <si>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</si>
  <si>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</si>
  <si>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</si>
  <si>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</si>
  <si>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</si>
  <si>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</si>
  <si>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</si>
  <si>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</si>
  <si>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</si>
  <si>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</si>
  <si>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</si>
  <si>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</si>
  <si>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</si>
  <si>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</si>
  <si>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</si>
  <si>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</si>
  <si>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</si>
  <si>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</si>
  <si>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</si>
  <si>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</si>
  <si>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</si>
  <si>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</si>
  <si>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</si>
  <si>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</si>
  <si>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</si>
  <si>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</si>
  <si>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</si>
  <si>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</si>
  <si>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</si>
  <si>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</si>
  <si>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</si>
  <si>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</si>
  <si>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</si>
  <si>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</si>
  <si>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</si>
  <si>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</si>
  <si>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</si>
  <si>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</si>
  <si>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</si>
  <si>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</si>
  <si>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</si>
  <si>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</si>
  <si>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</si>
  <si>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</si>
  <si>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</si>
  <si>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</si>
  <si>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</si>
  <si>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</si>
  <si>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</si>
  <si>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</si>
  <si>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</si>
  <si>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</si>
  <si>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</si>
  <si>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</si>
  <si>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</si>
  <si>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</si>
  <si>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</si>
  <si>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</si>
  <si>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</si>
  <si>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</si>
  <si>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</si>
  <si>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</si>
  <si>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</si>
  <si>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</si>
  <si>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</si>
  <si>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</si>
  <si>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</si>
  <si>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</si>
  <si>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</si>
  <si>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</si>
  <si>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</si>
  <si>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</si>
  <si>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</si>
  <si>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</si>
  <si>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</si>
  <si>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</si>
  <si>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</si>
  <si>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</si>
  <si>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</si>
  <si>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</si>
  <si>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</si>
  <si>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</si>
  <si>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</si>
  <si>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</si>
  <si>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</si>
  <si>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</si>
  <si>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</si>
  <si>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</si>
  <si>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</si>
  <si>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</si>
  <si>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</si>
  <si>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</si>
  <si>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</si>
  <si>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</si>
  <si>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</si>
  <si>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</si>
  <si>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</si>
  <si>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</si>
  <si>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</si>
  <si>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</si>
  <si>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</si>
  <si>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</si>
  <si>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</si>
  <si>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</si>
  <si>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</si>
  <si>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</si>
  <si>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</si>
  <si>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</si>
  <si>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</si>
  <si>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</si>
  <si>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</si>
  <si>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</si>
  <si>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</si>
  <si>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</si>
  <si>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</si>
  <si>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</si>
  <si>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</si>
  <si>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</si>
  <si>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</si>
  <si>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</si>
  <si>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</si>
  <si>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</si>
  <si>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</si>
  <si>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</si>
  <si>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</si>
  <si>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</si>
  <si>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</si>
  <si>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</si>
  <si>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</si>
  <si>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</si>
  <si>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</si>
  <si>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</si>
  <si>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</si>
  <si>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</si>
  <si>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</si>
  <si>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</si>
  <si>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</si>
  <si>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</si>
  <si>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</si>
  <si>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</si>
  <si>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</si>
  <si>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</si>
  <si>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</si>
  <si>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</si>
  <si>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</si>
  <si>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</si>
  <si>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</si>
  <si>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</si>
  <si>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</si>
  <si>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</si>
  <si>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</si>
  <si>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</si>
  <si>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</si>
  <si>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</si>
  <si>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</si>
  <si>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</si>
  <si>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</si>
  <si>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</si>
  <si>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</si>
  <si>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</si>
  <si>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</si>
  <si>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</si>
  <si>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</si>
  <si>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</si>
  <si>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</si>
  <si>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</si>
  <si>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</si>
  <si>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</si>
  <si>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</si>
  <si>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</si>
  <si>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</si>
  <si>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</si>
  <si>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</si>
  <si>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</si>
  <si>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</si>
  <si>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</si>
  <si>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</si>
  <si>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</si>
  <si>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</si>
  <si>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</si>
  <si>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</si>
  <si>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</si>
  <si>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</si>
  <si>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</si>
  <si>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</si>
  <si>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</si>
  <si>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</si>
  <si>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</si>
  <si>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</si>
  <si>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</si>
  <si>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</si>
  <si>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</si>
  <si>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</si>
  <si>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</si>
  <si>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</si>
  <si>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</si>
  <si>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</si>
  <si>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</si>
  <si>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</si>
  <si>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</si>
  <si>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</si>
  <si>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</si>
  <si>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</si>
  <si>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</si>
  <si>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</si>
  <si>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</si>
  <si>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</si>
  <si>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</si>
  <si>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</si>
  <si>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</si>
  <si>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</si>
  <si>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</si>
  <si>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</si>
  <si>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</si>
  <si>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</si>
  <si>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</si>
  <si>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</si>
  <si>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</si>
  <si>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</si>
  <si>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</si>
  <si>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</si>
  <si>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</si>
  <si>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</si>
  <si>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</si>
  <si>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</si>
  <si>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</si>
  <si>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</si>
  <si>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</si>
  <si>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</si>
  <si>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</si>
  <si>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</si>
  <si>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</si>
  <si>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</si>
  <si>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</si>
  <si>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</si>
  <si>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</si>
  <si>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</si>
  <si>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</si>
  <si>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</si>
  <si>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</si>
  <si>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</si>
  <si>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</si>
  <si>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</si>
  <si>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</si>
  <si>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</si>
  <si>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</si>
  <si>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</si>
  <si>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</si>
  <si>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</si>
  <si>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</si>
  <si>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</si>
  <si>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</si>
  <si>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</si>
  <si>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</si>
  <si>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</si>
  <si>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</si>
  <si>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</si>
  <si>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</si>
  <si>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</si>
  <si>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</si>
  <si>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</si>
  <si>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</si>
  <si>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</si>
  <si>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</si>
  <si>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</si>
  <si>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</si>
  <si>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</si>
  <si>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</si>
  <si>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</si>
  <si>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</si>
  <si>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</si>
  <si>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</si>
  <si>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</si>
  <si>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</si>
  <si>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</si>
  <si>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</si>
  <si>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</si>
  <si>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</si>
  <si>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</si>
  <si>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</si>
  <si>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</si>
  <si>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</si>
  <si>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</si>
  <si>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</si>
  <si>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</si>
  <si>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</si>
  <si>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</si>
  <si>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</si>
  <si>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</si>
  <si>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</si>
  <si>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</si>
  <si>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</si>
  <si>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</si>
  <si>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</si>
  <si>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</si>
  <si>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</si>
  <si>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</si>
  <si>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</si>
  <si>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</si>
  <si>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</si>
  <si>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</si>
  <si>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</si>
  <si>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</si>
  <si>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</si>
  <si>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</si>
  <si>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</si>
  <si>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</si>
  <si>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</si>
  <si>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</si>
  <si>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</si>
  <si>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</si>
  <si>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</si>
  <si>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</si>
  <si>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</si>
  <si>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</si>
  <si>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</si>
  <si>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</si>
  <si>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</si>
  <si>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</si>
  <si>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</si>
  <si>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</si>
  <si>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</si>
  <si>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</si>
  <si>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</si>
  <si>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</si>
  <si>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</si>
  <si>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</si>
  <si>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</si>
  <si>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</si>
  <si>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</si>
  <si>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</si>
  <si>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</si>
  <si>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</si>
  <si>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</si>
  <si>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</si>
  <si>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</si>
  <si>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</si>
  <si>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</si>
  <si>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</si>
  <si>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</si>
  <si>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</si>
  <si>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</si>
  <si>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</si>
  <si>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</si>
  <si>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</si>
  <si>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</si>
  <si>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</si>
  <si>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</si>
  <si>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</si>
  <si>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</si>
  <si>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</si>
  <si>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</si>
  <si>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</si>
  <si>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</si>
  <si>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</si>
  <si>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</si>
  <si>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</si>
  <si>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</si>
  <si>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</si>
  <si>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</si>
  <si>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</si>
  <si>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</si>
  <si>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</si>
  <si>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</si>
  <si>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</si>
  <si>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</si>
  <si>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</si>
  <si>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</si>
  <si>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</si>
  <si>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</si>
  <si>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</si>
  <si>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</si>
  <si>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</si>
  <si>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</si>
  <si>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</si>
  <si>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</si>
  <si>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</si>
  <si>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</si>
  <si>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</si>
  <si>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</si>
  <si>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</si>
  <si>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</si>
  <si>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</si>
  <si>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</si>
  <si>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</si>
  <si>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</si>
  <si>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</si>
  <si>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</si>
  <si>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</si>
  <si>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</si>
  <si>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</si>
  <si>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</si>
  <si>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</si>
  <si>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</si>
  <si>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</si>
  <si>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</si>
  <si>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</si>
  <si>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</si>
  <si>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</si>
  <si>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</si>
  <si>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</si>
  <si>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</si>
  <si>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</si>
  <si>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</si>
  <si>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</si>
  <si>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</si>
  <si>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</si>
  <si>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</si>
  <si>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</si>
  <si>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</si>
  <si>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</si>
  <si>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</si>
  <si>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</si>
  <si>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</si>
  <si>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</si>
  <si>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</si>
  <si>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</si>
  <si>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</si>
  <si>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</si>
  <si>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</si>
  <si>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</si>
  <si>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</si>
  <si>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</si>
  <si>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</si>
  <si>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</si>
  <si>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</si>
  <si>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</si>
  <si>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</si>
  <si>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</si>
  <si>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</si>
  <si>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</si>
  <si>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</si>
  <si>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</si>
  <si>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</si>
  <si>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</si>
  <si>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</si>
  <si>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</si>
  <si>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</si>
  <si>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</si>
  <si>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</si>
  <si>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</si>
  <si>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</si>
  <si>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</si>
  <si>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</si>
  <si>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</si>
  <si>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</si>
  <si>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</si>
  <si>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</si>
  <si>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</si>
  <si>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</si>
  <si>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</si>
  <si>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</si>
  <si>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</si>
  <si>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</si>
  <si>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</si>
  <si>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</si>
  <si>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</si>
  <si>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</si>
  <si>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</si>
  <si>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</si>
  <si>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</si>
  <si>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</si>
  <si>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</si>
  <si>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</si>
  <si>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</si>
  <si>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</si>
  <si>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</si>
  <si>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</si>
  <si>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</si>
  <si>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</si>
  <si>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</si>
  <si>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</si>
  <si>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</si>
  <si>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</si>
  <si>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</si>
  <si>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</si>
  <si>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</si>
  <si>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</si>
  <si>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</si>
  <si>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</si>
  <si>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</si>
  <si>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</si>
  <si>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</si>
  <si>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</si>
  <si>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</si>
  <si>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</si>
  <si>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</si>
  <si>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</si>
  <si>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</si>
  <si>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</si>
  <si>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</si>
  <si>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</si>
  <si>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</si>
  <si>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</si>
  <si>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</si>
  <si>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</si>
  <si>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</si>
  <si>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</si>
  <si>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</si>
  <si>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</si>
  <si>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</si>
  <si>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</si>
  <si>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</si>
  <si>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</si>
  <si>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</si>
  <si>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</si>
  <si>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</si>
  <si>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</si>
  <si>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</si>
  <si>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</si>
  <si>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</si>
  <si>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</si>
  <si>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</si>
  <si>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</si>
  <si>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</si>
  <si>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</si>
  <si>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</si>
  <si>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</si>
  <si>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</si>
  <si>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</si>
  <si>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</si>
  <si>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</si>
  <si>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</si>
  <si>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</si>
  <si>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</si>
  <si>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</si>
  <si>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</si>
  <si>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</si>
  <si>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</si>
  <si>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</si>
  <si>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</si>
  <si>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</si>
  <si>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</si>
  <si>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</si>
  <si>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</si>
  <si>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</si>
  <si>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</si>
  <si>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</si>
  <si>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</si>
  <si>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</si>
  <si>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</si>
  <si>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</si>
  <si>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</si>
  <si>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</si>
  <si>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</si>
  <si>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</si>
  <si>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</si>
  <si>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</si>
  <si>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</si>
  <si>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</si>
  <si>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</si>
  <si>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</si>
  <si>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</si>
  <si>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</si>
  <si>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</si>
  <si>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</si>
  <si>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</si>
  <si>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</si>
  <si>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</si>
  <si>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</si>
  <si>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</si>
  <si>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</si>
  <si>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</si>
  <si>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</si>
  <si>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</si>
  <si>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</si>
  <si>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</si>
  <si>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</si>
  <si>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</si>
  <si>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</si>
  <si>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</si>
  <si>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</si>
  <si>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</si>
  <si>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</si>
  <si>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</si>
  <si>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</si>
  <si>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</si>
  <si>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</si>
  <si>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</si>
  <si>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</si>
  <si>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</si>
  <si>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</si>
  <si>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</si>
  <si>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</si>
  <si>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</si>
  <si>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</si>
  <si>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</si>
  <si>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</si>
  <si>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</si>
  <si>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</si>
  <si>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</si>
  <si>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</si>
  <si>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</si>
  <si>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</si>
  <si>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</si>
  <si>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</si>
  <si>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</si>
  <si>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</si>
  <si>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</si>
  <si>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</si>
  <si>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</si>
  <si>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</si>
  <si>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</si>
  <si>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</si>
  <si>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</si>
  <si>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</si>
  <si>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</si>
  <si>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</si>
  <si>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</si>
  <si>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</si>
  <si>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</si>
  <si>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</si>
  <si>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</si>
  <si>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</si>
  <si>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</si>
  <si>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</si>
  <si>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</si>
  <si>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</si>
  <si>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</si>
  <si>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</si>
  <si>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</si>
  <si>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</si>
  <si>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</si>
  <si>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</si>
  <si>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</si>
  <si>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</si>
  <si>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</si>
  <si>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</si>
  <si>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</si>
  <si>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</si>
  <si>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</si>
  <si>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</si>
  <si>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</si>
  <si>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</si>
  <si>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</si>
  <si>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</si>
  <si>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</si>
  <si>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</si>
  <si>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</si>
  <si>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</si>
  <si>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</si>
  <si>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</si>
  <si>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</si>
  <si>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</si>
  <si>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</si>
  <si>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</si>
  <si>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</si>
  <si>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</si>
  <si>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</si>
  <si>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</si>
  <si>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</si>
  <si>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</si>
  <si>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</si>
  <si>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</si>
  <si>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</si>
  <si>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</si>
  <si>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</si>
  <si>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</si>
  <si>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</si>
  <si>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</si>
  <si>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</si>
  <si>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</si>
  <si>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</si>
  <si>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</si>
  <si>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</si>
  <si>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</si>
  <si>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</si>
  <si>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</si>
  <si>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</si>
  <si>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</si>
  <si>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</si>
  <si>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</si>
  <si>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</si>
  <si>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</si>
  <si>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</si>
  <si>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</si>
  <si>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</si>
  <si>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</si>
  <si>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</si>
  <si>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</si>
  <si>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</si>
  <si>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</si>
  <si>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</si>
  <si>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</si>
  <si>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</si>
  <si>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</si>
  <si>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</si>
  <si>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</si>
  <si>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</si>
  <si>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</si>
  <si>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</si>
  <si>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</si>
  <si>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</si>
  <si>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</si>
  <si>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</si>
  <si>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</si>
  <si>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</si>
  <si>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</si>
  <si>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</si>
  <si>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</si>
  <si>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</si>
  <si>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</si>
  <si>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</si>
  <si>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</si>
  <si>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</si>
  <si>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</si>
  <si>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</si>
  <si>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</si>
  <si>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</si>
  <si>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</si>
  <si>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</si>
  <si>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</si>
  <si>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</si>
  <si>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</si>
  <si>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</si>
  <si>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</si>
  <si>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</si>
  <si>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</si>
  <si>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</si>
  <si>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</si>
  <si>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</si>
  <si>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</si>
  <si>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</si>
  <si>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</si>
  <si>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</si>
  <si>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</si>
  <si>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</si>
  <si>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</si>
  <si>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</si>
  <si>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</si>
  <si>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</si>
  <si>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</si>
  <si>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</si>
  <si>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</si>
  <si>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</si>
  <si>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</si>
  <si>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</si>
  <si>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</si>
  <si>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</si>
  <si>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</si>
  <si>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</si>
  <si>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</si>
  <si>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</si>
  <si>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</si>
  <si>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</si>
  <si>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</si>
  <si>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</si>
  <si>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</si>
  <si>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</si>
  <si>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</si>
  <si>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</si>
  <si>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</si>
  <si>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</si>
  <si>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</si>
  <si>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</si>
  <si>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</si>
  <si>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</si>
  <si>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</si>
  <si>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</si>
  <si>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</si>
  <si>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</si>
  <si>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</si>
  <si>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</si>
  <si>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</si>
  <si>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</si>
  <si>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</si>
  <si>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</si>
  <si>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</si>
  <si>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</si>
  <si>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</si>
  <si>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</si>
  <si>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</si>
  <si>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</si>
  <si>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</si>
  <si>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</si>
  <si>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</si>
  <si>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</si>
  <si>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</si>
  <si>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</si>
  <si>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</si>
  <si>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</si>
  <si>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</si>
  <si>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</si>
  <si>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</si>
  <si>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</si>
  <si>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</si>
  <si>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</si>
  <si>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</si>
  <si>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</si>
  <si>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</si>
  <si>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</si>
  <si>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</si>
  <si>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</si>
  <si>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</si>
  <si>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</si>
  <si>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</si>
  <si>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</si>
  <si>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</si>
  <si>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</si>
  <si>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</si>
  <si>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</si>
  <si>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</si>
  <si>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</si>
  <si>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</si>
  <si>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</si>
  <si>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</si>
  <si>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</si>
  <si>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</si>
  <si>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</si>
  <si>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</si>
  <si>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</si>
  <si>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</si>
  <si>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</si>
  <si>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</si>
  <si>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</si>
  <si>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</si>
  <si>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</si>
  <si>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</si>
  <si>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</si>
  <si>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</si>
  <si>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</si>
  <si>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</si>
  <si>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</si>
  <si>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</si>
  <si>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</si>
  <si>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</si>
  <si>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</si>
  <si>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</si>
  <si>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</si>
  <si>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</si>
  <si>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</si>
  <si>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</si>
  <si>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</si>
  <si>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</si>
  <si>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</si>
  <si>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</si>
  <si>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</si>
  <si>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</si>
  <si>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</si>
  <si>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</si>
  <si>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</si>
  <si>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</si>
  <si>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</si>
  <si>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</si>
  <si>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</si>
  <si>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</si>
  <si>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</si>
  <si>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</si>
  <si>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</si>
  <si>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</si>
  <si>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</si>
  <si>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</si>
  <si>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</si>
  <si>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</si>
  <si>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</si>
  <si>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</si>
  <si>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</si>
  <si>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</si>
  <si>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</si>
  <si>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</si>
  <si>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</si>
  <si>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</si>
  <si>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</si>
  <si>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</si>
  <si>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</si>
  <si>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</si>
  <si>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</si>
  <si>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</si>
  <si>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</si>
  <si>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</si>
  <si>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</si>
  <si>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</si>
  <si>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</si>
  <si>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</si>
  <si>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</si>
  <si>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</si>
  <si>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</si>
  <si>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</si>
  <si>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</si>
  <si>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</si>
  <si>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</si>
  <si>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</si>
  <si>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</si>
  <si>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</si>
  <si>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</si>
  <si>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</si>
  <si>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</si>
  <si>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</si>
  <si>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</si>
  <si>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</si>
  <si>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</si>
  <si>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</si>
  <si>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</si>
  <si>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</si>
  <si>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</si>
  <si>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</si>
  <si>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</si>
  <si>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</si>
  <si>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</si>
  <si>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</si>
  <si>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</si>
  <si>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</si>
  <si>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</si>
  <si>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</si>
  <si>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</si>
  <si>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</si>
  <si>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</si>
  <si>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</si>
  <si>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</si>
  <si>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</si>
  <si>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</si>
  <si>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</si>
  <si>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</si>
  <si>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</si>
  <si>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</si>
  <si>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</si>
  <si>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</si>
  <si>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</si>
  <si>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</si>
  <si>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</si>
  <si>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</si>
  <si>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</si>
  <si>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</si>
  <si>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</si>
  <si>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</si>
  <si>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</si>
  <si>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</si>
  <si>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</si>
  <si>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</si>
  <si>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</si>
  <si>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</si>
  <si>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</si>
  <si>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</si>
  <si>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</si>
  <si>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</si>
  <si>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</si>
  <si>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</si>
  <si>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</si>
  <si>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</si>
  <si>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</si>
  <si>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</si>
  <si>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</si>
  <si>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</si>
  <si>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</si>
  <si>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</si>
  <si>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</si>
  <si>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</si>
  <si>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</si>
  <si>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</si>
  <si>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</si>
  <si>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</si>
  <si>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</si>
  <si>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</si>
  <si>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</si>
  <si>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</si>
  <si>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</si>
  <si>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</si>
  <si>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</si>
  <si>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</si>
  <si>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</si>
  <si>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</si>
  <si>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</si>
  <si>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</si>
  <si>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</si>
  <si>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</si>
  <si>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</si>
  <si>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</si>
  <si>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</si>
  <si>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</si>
  <si>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</si>
  <si>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</si>
  <si>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</si>
  <si>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</si>
  <si>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</si>
  <si>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</si>
  <si>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</si>
  <si>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</si>
  <si>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</si>
  <si>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</si>
  <si>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</si>
  <si>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</si>
  <si>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</si>
  <si>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</si>
  <si>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</si>
  <si>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</si>
  <si>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</si>
  <si>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</si>
  <si>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</si>
  <si>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</si>
  <si>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</si>
  <si>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</si>
  <si>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</si>
  <si>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</si>
  <si>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</si>
  <si>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</si>
  <si>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</si>
  <si>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</si>
  <si>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</si>
  <si>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</si>
  <si>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</si>
  <si>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</si>
  <si>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</si>
  <si>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</si>
  <si>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</si>
  <si>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</si>
  <si>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</si>
  <si>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</si>
  <si>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</si>
  <si>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</si>
  <si>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</si>
  <si>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</si>
  <si>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</si>
  <si>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</si>
  <si>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</si>
  <si>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</si>
  <si>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</si>
  <si>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</si>
  <si>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</si>
  <si>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</si>
  <si>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</si>
  <si>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</si>
  <si>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</si>
  <si>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</si>
  <si>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</si>
  <si>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</si>
  <si>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</si>
  <si>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</si>
  <si>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</si>
  <si>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</si>
  <si>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</si>
  <si>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</si>
  <si>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</si>
  <si>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</si>
  <si>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</si>
  <si>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</si>
  <si>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</si>
  <si>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</si>
  <si>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</si>
  <si>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</si>
  <si>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</si>
  <si>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</si>
  <si>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</si>
  <si>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</si>
  <si>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</si>
  <si>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</si>
  <si>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</si>
  <si>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</si>
  <si>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</si>
  <si>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</si>
  <si>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</si>
  <si>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</si>
  <si>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</si>
  <si>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</si>
  <si>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</si>
  <si>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</si>
  <si>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</si>
  <si>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</si>
  <si>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</si>
  <si>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</si>
  <si>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</si>
  <si>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</si>
  <si>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</si>
  <si>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</si>
  <si>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</si>
  <si>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</si>
  <si>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</si>
  <si>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</si>
  <si>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</si>
  <si>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</si>
  <si>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</si>
  <si>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</si>
  <si>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</si>
  <si>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</si>
  <si>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</si>
  <si>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</si>
  <si>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</si>
  <si>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</si>
  <si>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</si>
  <si>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</si>
  <si>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</si>
  <si>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</si>
  <si>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</si>
  <si>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</si>
  <si>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</si>
  <si>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</si>
  <si>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</si>
  <si>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</si>
  <si>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</si>
  <si>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</si>
  <si>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</si>
  <si>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</si>
  <si>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</si>
  <si>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</si>
  <si>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</si>
  <si>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</si>
  <si>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</si>
  <si>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</si>
  <si>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</si>
  <si>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</si>
  <si>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</si>
  <si>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</si>
  <si>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</si>
  <si>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</si>
  <si>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</si>
  <si>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</si>
  <si>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</si>
  <si>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</si>
  <si>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</si>
  <si>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</si>
  <si>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</si>
  <si>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</si>
  <si>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</si>
  <si>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</si>
  <si>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</si>
  <si>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</si>
  <si>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</si>
  <si>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</si>
  <si>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</si>
  <si>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</si>
  <si>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</si>
  <si>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</si>
  <si>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</si>
  <si>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</si>
  <si>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</si>
  <si>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</si>
  <si>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</si>
  <si>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</si>
  <si>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</si>
  <si>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</si>
  <si>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</si>
  <si>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</si>
  <si>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</si>
  <si>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</si>
  <si>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</si>
  <si>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</si>
  <si>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</si>
  <si>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</si>
  <si>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</si>
  <si>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</si>
  <si>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</si>
  <si>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</si>
  <si>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</si>
  <si>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</si>
  <si>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</si>
  <si>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</si>
  <si>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</si>
  <si>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</si>
  <si>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</si>
  <si>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</si>
  <si>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</si>
  <si>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</si>
  <si>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</si>
  <si>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</si>
  <si>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</si>
  <si>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</si>
  <si>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</si>
  <si>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</si>
  <si>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</si>
  <si>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</si>
  <si>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</si>
  <si>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</si>
  <si>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</si>
  <si>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</si>
  <si>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</si>
  <si>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</si>
  <si>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</si>
  <si>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</si>
  <si>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</si>
  <si>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</si>
  <si>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</si>
  <si>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</si>
  <si>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</si>
  <si>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</si>
  <si>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</si>
  <si>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</si>
  <si>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</si>
  <si>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</si>
  <si>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</si>
  <si>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</si>
  <si>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</si>
  <si>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</si>
  <si>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</si>
  <si>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</si>
  <si>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</si>
  <si>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</si>
  <si>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</si>
  <si>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</si>
  <si>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</si>
  <si>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</si>
  <si>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</si>
  <si>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</si>
  <si>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</si>
  <si>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</si>
  <si>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</si>
  <si>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</si>
  <si>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</si>
  <si>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</si>
  <si>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</si>
  <si>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</si>
  <si>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</si>
  <si>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</si>
  <si>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</si>
  <si>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</si>
  <si>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</si>
  <si>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</si>
  <si>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</si>
  <si>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</si>
  <si>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</si>
  <si>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</si>
  <si>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</si>
  <si>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</si>
  <si>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</si>
  <si>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</si>
  <si>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</si>
  <si>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</si>
  <si>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</si>
  <si>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</si>
  <si>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</si>
  <si>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</si>
  <si>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</si>
  <si>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</si>
  <si>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</si>
  <si>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</si>
  <si>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</si>
  <si>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</si>
  <si>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</si>
  <si>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</si>
  <si>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</si>
  <si>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</si>
  <si>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</si>
  <si>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</si>
  <si>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</si>
  <si>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</si>
  <si>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</si>
  <si>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</si>
  <si>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</si>
  <si>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</si>
  <si>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</si>
  <si>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</si>
  <si>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</si>
  <si>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</si>
  <si>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</si>
  <si>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</si>
  <si>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</si>
  <si>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</si>
  <si>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</si>
  <si>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</si>
  <si>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</si>
  <si>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</si>
  <si>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</si>
  <si>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</si>
  <si>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</si>
  <si>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</si>
  <si>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</si>
  <si>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</si>
  <si>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</si>
  <si>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</si>
  <si>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</si>
  <si>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</si>
  <si>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</si>
  <si>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</si>
  <si>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</si>
  <si>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</si>
  <si>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</si>
  <si>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</si>
  <si>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</si>
  <si>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</si>
  <si>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</si>
  <si>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</si>
  <si>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</si>
  <si>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</si>
  <si>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</si>
  <si>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</si>
  <si>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</si>
  <si>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</si>
  <si>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</si>
  <si>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</si>
  <si>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</si>
  <si>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</si>
  <si>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</si>
  <si>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</si>
  <si>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</si>
  <si>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</si>
  <si>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</si>
  <si>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</si>
  <si>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</si>
  <si>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</si>
  <si>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</si>
  <si>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</si>
  <si>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</si>
  <si>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</si>
  <si>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</si>
  <si>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</si>
  <si>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</si>
  <si>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</si>
  <si>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</si>
  <si>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</si>
  <si>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</si>
  <si>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</si>
  <si>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</si>
  <si>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</si>
  <si>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</si>
  <si>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</si>
  <si>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</si>
  <si>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</si>
  <si>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</si>
  <si>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</si>
  <si>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</si>
  <si>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</si>
  <si>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</si>
  <si>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</si>
  <si>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</si>
  <si>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</si>
  <si>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</si>
  <si>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</si>
  <si>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</si>
  <si>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</si>
  <si>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</si>
  <si>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</si>
  <si>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</si>
  <si>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</si>
  <si>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</si>
  <si>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</si>
  <si>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</si>
  <si>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</si>
  <si>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</si>
  <si>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</si>
  <si>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</si>
  <si>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</si>
  <si>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</si>
  <si>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</si>
  <si>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</si>
  <si>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</si>
  <si>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</si>
  <si>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</si>
  <si>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</si>
  <si>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</si>
  <si>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</si>
  <si>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</si>
  <si>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</si>
  <si>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</si>
  <si>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</si>
  <si>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</si>
  <si>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</si>
  <si>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</si>
  <si>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</si>
  <si>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</si>
  <si>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</si>
  <si>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</si>
  <si>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</si>
  <si>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</si>
  <si>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</si>
  <si>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</si>
  <si>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</si>
  <si>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</si>
  <si>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</si>
  <si>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</si>
  <si>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</si>
  <si>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</si>
  <si>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</si>
  <si>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</si>
  <si>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</si>
  <si>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</si>
  <si>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</si>
  <si>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</si>
  <si>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</si>
  <si>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</si>
  <si>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</si>
  <si>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</si>
  <si>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</si>
  <si>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</si>
  <si>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</si>
  <si>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</si>
  <si>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</si>
  <si>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</si>
  <si>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</si>
  <si>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</si>
  <si>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</si>
  <si>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</si>
  <si>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</si>
  <si>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</si>
  <si>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</si>
  <si>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</si>
  <si>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</si>
  <si>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</si>
  <si>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</si>
  <si>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</si>
  <si>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</si>
  <si>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</si>
  <si>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</si>
  <si>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</si>
  <si>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</si>
  <si>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</si>
  <si>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</si>
  <si>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</si>
  <si>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</si>
  <si>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</si>
  <si>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</si>
  <si>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</si>
  <si>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</si>
  <si>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</si>
  <si>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</si>
  <si>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</si>
  <si>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</si>
  <si>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</si>
  <si>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</si>
  <si>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</si>
  <si>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</si>
  <si>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</si>
  <si>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</si>
  <si>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</si>
  <si>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</si>
  <si>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</si>
  <si>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</si>
  <si>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</si>
  <si>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</si>
  <si>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</si>
  <si>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</si>
  <si>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</si>
  <si>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</si>
  <si>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</si>
  <si>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</si>
  <si>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</si>
  <si>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</si>
  <si>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</si>
  <si>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</si>
  <si>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</si>
  <si>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</si>
  <si>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</si>
  <si>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</si>
  <si>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</si>
  <si>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</si>
  <si>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</si>
  <si>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</si>
  <si>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</si>
  <si>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</si>
  <si>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</si>
  <si>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</si>
  <si>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</si>
  <si>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</si>
  <si>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</si>
  <si>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</si>
  <si>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</si>
  <si>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</si>
  <si>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</si>
  <si>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</si>
  <si>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</si>
  <si>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</si>
  <si>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</si>
  <si>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</si>
  <si>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</si>
  <si>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</si>
  <si>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</si>
  <si>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</si>
  <si>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</si>
  <si>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</si>
  <si>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</si>
  <si>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</si>
  <si>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</si>
  <si>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</si>
  <si>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</si>
  <si>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</si>
  <si>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</si>
  <si>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</si>
  <si>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</si>
  <si>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</si>
  <si>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</si>
  <si>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</si>
  <si>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</si>
  <si>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</si>
  <si>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</si>
  <si>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</si>
  <si>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</si>
  <si>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</si>
  <si>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</si>
  <si>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</si>
  <si>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</si>
  <si>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</si>
  <si>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</si>
  <si>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</si>
  <si>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</si>
  <si>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</si>
  <si>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</si>
  <si>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</si>
  <si>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</si>
  <si>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</si>
  <si>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</si>
  <si>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</si>
  <si>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</si>
  <si>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</si>
  <si>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</si>
  <si>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</si>
  <si>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</si>
  <si>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</si>
  <si>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</si>
  <si>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</si>
  <si>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</si>
  <si>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</si>
  <si>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</si>
  <si>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</si>
  <si>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</si>
  <si>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</si>
  <si>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</si>
  <si>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</si>
  <si>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</si>
  <si>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</si>
  <si>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</si>
  <si>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</si>
  <si>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</si>
  <si>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</si>
  <si>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</si>
  <si>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</si>
  <si>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</si>
  <si>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</si>
  <si>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</si>
  <si>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</si>
  <si>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</si>
  <si>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</si>
  <si>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</si>
  <si>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</si>
  <si>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</si>
  <si>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</si>
  <si>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</si>
  <si>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</si>
  <si>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</si>
  <si>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</si>
  <si>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</si>
  <si>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</si>
  <si>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</si>
  <si>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</si>
  <si>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</si>
  <si>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</si>
  <si>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</si>
  <si>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</si>
  <si>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</si>
  <si>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</si>
  <si>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</si>
  <si>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</si>
  <si>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</si>
  <si>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</si>
  <si>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</si>
  <si>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</si>
  <si>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</si>
  <si>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</si>
  <si>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</si>
  <si>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</si>
  <si>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</si>
  <si>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</si>
  <si>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</si>
  <si>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</si>
  <si>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</si>
  <si>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</si>
  <si>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</si>
  <si>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</si>
  <si>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</si>
  <si>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</si>
  <si>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</si>
  <si>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</si>
  <si>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</si>
  <si>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</si>
  <si>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</si>
  <si>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</si>
  <si>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</si>
  <si>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</si>
  <si>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</si>
  <si>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</si>
  <si>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</si>
  <si>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</si>
  <si>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</si>
  <si>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</si>
  <si>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</si>
  <si>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</si>
  <si>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</si>
  <si>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</si>
  <si>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</si>
  <si>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</si>
  <si>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</si>
  <si>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</si>
  <si>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</si>
  <si>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</si>
  <si>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</si>
  <si>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</si>
  <si>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</si>
  <si>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</si>
  <si>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</si>
  <si>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</si>
  <si>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</si>
  <si>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</si>
  <si>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</si>
  <si>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</si>
  <si>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</si>
  <si>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</si>
  <si>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</si>
  <si>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</si>
  <si>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</si>
  <si>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</si>
  <si>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</si>
  <si>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</si>
  <si>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</si>
  <si>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</si>
  <si>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</si>
  <si>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</si>
  <si>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</si>
  <si>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</si>
  <si>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</si>
  <si>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</si>
  <si>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</si>
  <si>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</si>
  <si>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</si>
  <si>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</si>
  <si>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</si>
  <si>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</si>
  <si>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</si>
  <si>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</si>
  <si>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</si>
  <si>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</si>
  <si>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</si>
  <si>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</si>
  <si>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</si>
  <si>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</si>
  <si>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</si>
  <si>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</si>
  <si>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</si>
  <si>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</si>
  <si>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</si>
  <si>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</si>
  <si>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</si>
  <si>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</si>
  <si>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</si>
  <si>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</si>
  <si>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</si>
  <si>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</si>
  <si>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</si>
  <si>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</si>
  <si>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</si>
  <si>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</si>
  <si>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</si>
  <si>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</si>
  <si>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</si>
  <si>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</si>
  <si>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</si>
  <si>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</si>
  <si>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</si>
  <si>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</si>
  <si>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</si>
  <si>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</si>
  <si>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</si>
  <si>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</si>
  <si>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</si>
  <si>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</si>
  <si>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</si>
  <si>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</si>
  <si>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</si>
  <si>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</si>
  <si>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</si>
  <si>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</si>
  <si>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</si>
  <si>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</si>
  <si>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</si>
  <si>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</si>
  <si>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</si>
  <si>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</si>
  <si>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</si>
  <si>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</si>
  <si>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</si>
  <si>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</si>
  <si>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</si>
  <si>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</si>
  <si>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</si>
  <si>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</si>
  <si>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</si>
  <si>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</si>
  <si>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</si>
  <si>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</si>
  <si>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</si>
  <si>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</si>
  <si>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</si>
  <si>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</si>
  <si>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</si>
  <si>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</si>
  <si>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</si>
  <si>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</si>
  <si>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</si>
  <si>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</si>
  <si>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</si>
  <si>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</si>
  <si>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</si>
  <si>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</si>
  <si>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</si>
  <si>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</si>
  <si>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</si>
  <si>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</si>
  <si>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</si>
  <si>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</si>
  <si>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</si>
  <si>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</si>
  <si>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</si>
  <si>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</si>
  <si>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</si>
  <si>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</si>
  <si>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</si>
  <si>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</si>
  <si>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</si>
  <si>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</si>
  <si>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</si>
  <si>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</si>
  <si>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</si>
  <si>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</si>
  <si>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</si>
  <si>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</si>
  <si>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</si>
  <si>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</si>
  <si>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</si>
  <si>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</si>
  <si>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</si>
  <si>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</si>
  <si>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</si>
  <si>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</si>
  <si>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</si>
  <si>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</si>
  <si>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</si>
  <si>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</si>
  <si>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</si>
  <si>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</si>
  <si>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</si>
  <si>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</si>
  <si>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</si>
  <si>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</si>
  <si>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</si>
  <si>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</si>
  <si>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</si>
  <si>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</si>
  <si>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</si>
  <si>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</si>
  <si>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</si>
  <si>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</si>
  <si>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</si>
  <si>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</si>
  <si>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</si>
  <si>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</si>
  <si>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</si>
  <si>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</si>
  <si>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</si>
  <si>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</si>
  <si>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</si>
  <si>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</si>
  <si>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</si>
  <si>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</si>
  <si>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</si>
  <si>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</si>
  <si>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</si>
  <si>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</si>
  <si>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</si>
  <si>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</si>
  <si>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</si>
  <si>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</si>
  <si>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</si>
  <si>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</si>
  <si>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</si>
  <si>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</si>
  <si>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</si>
  <si>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</si>
  <si>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</si>
  <si>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</si>
  <si>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</si>
  <si>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</si>
  <si>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</si>
  <si>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</si>
  <si>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</si>
  <si>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</si>
  <si>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</si>
  <si>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</si>
  <si>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</si>
  <si>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</si>
  <si>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</si>
  <si>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</si>
  <si>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</si>
  <si>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</si>
  <si>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</si>
  <si>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</si>
  <si>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</si>
  <si>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</si>
  <si>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</si>
  <si>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</si>
  <si>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</si>
  <si>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</si>
  <si>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</si>
  <si>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</si>
  <si>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</si>
  <si>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</si>
  <si>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</si>
  <si>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</si>
  <si>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</si>
  <si>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</si>
  <si>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</si>
  <si>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</si>
  <si>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</si>
  <si>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</si>
  <si>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</si>
  <si>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</si>
  <si>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</si>
  <si>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</si>
  <si>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</si>
  <si>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</si>
  <si>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</si>
  <si>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</si>
  <si>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</si>
  <si>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</si>
  <si>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</si>
  <si>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</si>
  <si>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</si>
  <si>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</si>
  <si>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</si>
  <si>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</si>
  <si>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</si>
  <si>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</si>
  <si>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</si>
  <si>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</si>
  <si>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</si>
  <si>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</si>
  <si>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</si>
  <si>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</si>
  <si>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</si>
  <si>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</si>
  <si>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</si>
  <si>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</si>
  <si>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</si>
  <si>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</si>
  <si>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</si>
  <si>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</si>
  <si>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</si>
  <si>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</si>
  <si>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</si>
  <si>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</si>
  <si>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</si>
  <si>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</si>
  <si>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</si>
  <si>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</si>
  <si>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</si>
  <si>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</si>
  <si>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</si>
  <si>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</si>
  <si>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</si>
  <si>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</si>
  <si>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</si>
  <si>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</si>
  <si>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</si>
  <si>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</si>
  <si>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</si>
  <si>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</si>
  <si>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</si>
  <si>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</si>
  <si>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</si>
  <si>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</si>
  <si>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</si>
  <si>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</si>
  <si>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</si>
  <si>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</si>
  <si>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</si>
  <si>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</si>
  <si>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</si>
  <si>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</si>
  <si>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</si>
  <si>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</si>
  <si>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</si>
  <si>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</si>
  <si>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</si>
  <si>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</si>
  <si>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</si>
  <si>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</si>
  <si>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</si>
  <si>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</si>
  <si>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</si>
  <si>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</si>
  <si>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</si>
  <si>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</si>
  <si>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</si>
  <si>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</si>
  <si>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</si>
  <si>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</si>
  <si>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</si>
  <si>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</si>
  <si>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</si>
  <si>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</si>
  <si>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</si>
  <si>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</si>
  <si>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</si>
  <si>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</si>
  <si>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</si>
  <si>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</si>
  <si>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</si>
  <si>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</si>
  <si>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</si>
  <si>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</si>
  <si>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</si>
  <si>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</si>
  <si>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</si>
  <si>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</si>
  <si>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</si>
  <si>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</si>
  <si>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</si>
  <si>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</si>
  <si>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</si>
  <si>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</si>
  <si>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</si>
  <si>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</si>
  <si>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</si>
  <si>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</si>
  <si>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</si>
  <si>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</si>
  <si>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</si>
  <si>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</si>
  <si>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</si>
  <si>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</si>
  <si>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</si>
  <si>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</si>
  <si>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</si>
  <si>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</si>
  <si>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</si>
  <si>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</si>
  <si>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</si>
  <si>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</si>
  <si>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</si>
  <si>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</si>
  <si>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</si>
  <si>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</si>
  <si>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</si>
  <si>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</si>
  <si>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</si>
  <si>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</si>
  <si>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</si>
  <si>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</si>
  <si>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</si>
  <si>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</si>
  <si>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</si>
  <si>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</si>
  <si>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</si>
  <si>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</si>
  <si>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</si>
  <si>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</si>
  <si>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</si>
  <si>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</si>
  <si>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</si>
  <si>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</si>
  <si>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</si>
  <si>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</si>
  <si>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</si>
  <si>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</si>
  <si>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</si>
  <si>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</si>
  <si>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</si>
  <si>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</si>
  <si>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</si>
  <si>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</si>
  <si>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</si>
  <si>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</si>
  <si>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</si>
  <si>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</si>
  <si>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</si>
  <si>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</si>
  <si>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</si>
  <si>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</si>
  <si>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</si>
  <si>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</si>
  <si>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</si>
  <si>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</si>
  <si>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</si>
  <si>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</si>
  <si>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</si>
  <si>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</si>
  <si>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</si>
  <si>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</si>
  <si>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</si>
  <si>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</si>
  <si>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</si>
  <si>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</si>
  <si>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</si>
  <si>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</si>
  <si>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</si>
  <si>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</si>
  <si>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</si>
  <si>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</si>
  <si>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</si>
  <si>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</si>
  <si>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</si>
  <si>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</si>
  <si>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</si>
  <si>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</si>
  <si>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</si>
  <si>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</si>
  <si>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</si>
  <si>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</si>
  <si>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</si>
  <si>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</si>
  <si>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</si>
  <si>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</si>
  <si>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</si>
  <si>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</si>
  <si>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</si>
  <si>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</si>
  <si>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</si>
  <si>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</si>
  <si>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</si>
  <si>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</si>
  <si>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</si>
  <si>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</si>
  <si>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</si>
  <si>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</si>
  <si>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</si>
  <si>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</si>
  <si>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</si>
  <si>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</si>
  <si>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</si>
  <si>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</si>
  <si>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</si>
  <si>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</si>
  <si>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</si>
  <si>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</si>
  <si>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</si>
  <si>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</si>
  <si>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</si>
  <si>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</si>
  <si>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</si>
  <si>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</si>
  <si>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</si>
  <si>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</si>
  <si>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</si>
  <si>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</si>
  <si>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</si>
  <si>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</si>
  <si>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</si>
  <si>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</si>
  <si>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</si>
  <si>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</si>
  <si>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</si>
  <si>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</si>
  <si>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</si>
  <si>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</si>
  <si>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</si>
  <si>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</si>
  <si>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</si>
  <si>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</si>
  <si>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</si>
  <si>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</si>
  <si>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</si>
  <si>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</si>
  <si>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</si>
  <si>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</si>
  <si>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</si>
  <si>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</si>
  <si>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</si>
  <si>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</si>
  <si>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</si>
  <si>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</si>
  <si>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</si>
  <si>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</si>
  <si>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</si>
  <si>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</si>
  <si>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</si>
  <si>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</si>
  <si>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</si>
  <si>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</si>
  <si>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</si>
  <si>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</si>
  <si>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</si>
  <si>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</si>
  <si>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</si>
  <si>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</si>
  <si>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</si>
  <si>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</si>
  <si>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</si>
  <si>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</si>
  <si>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</si>
  <si>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</si>
  <si>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</si>
  <si>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</si>
  <si>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</si>
  <si>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</si>
  <si>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</si>
  <si>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</si>
  <si>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</si>
  <si>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</si>
  <si>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</si>
  <si>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</si>
  <si>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</si>
  <si>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</si>
  <si>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</si>
  <si>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</si>
  <si>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</si>
  <si>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</si>
  <si>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</si>
  <si>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</si>
  <si>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</si>
  <si>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</si>
  <si>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</si>
  <si>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</si>
  <si>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</si>
  <si>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</si>
  <si>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</si>
  <si>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</si>
  <si>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</si>
  <si>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</si>
  <si>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</si>
  <si>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</si>
  <si>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</si>
  <si>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</si>
  <si>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</si>
  <si>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</si>
  <si>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</si>
  <si>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</si>
  <si>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</si>
  <si>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</si>
  <si>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</si>
  <si>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</si>
  <si>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</si>
  <si>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</si>
  <si>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</si>
  <si>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</si>
  <si>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</si>
  <si>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</si>
  <si>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</si>
  <si>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</si>
  <si>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</si>
  <si>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</si>
  <si>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</si>
  <si>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</si>
  <si>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</si>
  <si>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</si>
  <si>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</si>
  <si>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</si>
  <si>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</si>
  <si>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</si>
  <si>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</si>
  <si>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</si>
  <si>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</si>
  <si>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</si>
  <si>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</si>
  <si>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</si>
  <si>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</si>
  <si>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</si>
  <si>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</si>
  <si>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</si>
  <si>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</si>
  <si>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</si>
  <si>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</si>
  <si>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</si>
  <si>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</si>
  <si>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</si>
  <si>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</si>
  <si>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</si>
  <si>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</si>
  <si>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</si>
  <si>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</si>
  <si>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</si>
  <si>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</si>
  <si>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</si>
  <si>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</si>
  <si>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</si>
  <si>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</si>
  <si>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</si>
  <si>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</si>
  <si>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</si>
  <si>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</si>
  <si>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</si>
  <si>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</si>
  <si>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</si>
  <si>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</si>
  <si>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</si>
  <si>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</si>
  <si>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</si>
  <si>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</si>
  <si>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</si>
  <si>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</si>
  <si>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</si>
  <si>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</si>
  <si>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</si>
  <si>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</si>
  <si>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</si>
  <si>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</si>
  <si>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</si>
  <si>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</si>
  <si>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</si>
  <si>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</si>
  <si>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</si>
  <si>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</si>
  <si>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</si>
  <si>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</si>
  <si>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</si>
  <si>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</si>
  <si>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</si>
  <si>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</si>
  <si>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</si>
  <si>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</si>
  <si>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</si>
  <si>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</si>
  <si>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</si>
  <si>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</si>
  <si>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</si>
  <si>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</si>
  <si>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</si>
  <si>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</si>
  <si>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</si>
  <si>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</si>
  <si>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</si>
  <si>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</si>
  <si>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</si>
  <si>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</si>
  <si>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</si>
  <si>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</si>
  <si>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</si>
  <si>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</si>
  <si>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</si>
  <si>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</si>
  <si>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</si>
  <si>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</si>
  <si>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</si>
  <si>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</si>
  <si>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</si>
  <si>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</si>
  <si>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</si>
  <si>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</si>
  <si>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</si>
  <si>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</si>
  <si>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</si>
  <si>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</si>
  <si>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</si>
  <si>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</si>
  <si>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</si>
  <si>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</si>
  <si>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</si>
  <si>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</si>
  <si>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</si>
  <si>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</si>
  <si>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</si>
  <si>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</si>
  <si>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</si>
  <si>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</si>
  <si>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</si>
  <si>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</si>
  <si>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</si>
  <si>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</si>
  <si>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</si>
  <si>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</si>
  <si>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</si>
  <si>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</si>
  <si>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</si>
  <si>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</si>
  <si>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</si>
  <si>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</si>
  <si>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</si>
  <si>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</si>
  <si>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</si>
  <si>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</si>
  <si>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</si>
  <si>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</si>
  <si>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</si>
  <si>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</si>
  <si>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</si>
  <si>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</si>
  <si>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</si>
  <si>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</si>
  <si>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</si>
  <si>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</si>
  <si>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</si>
  <si>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</si>
  <si>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</si>
  <si>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</si>
  <si>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</si>
  <si>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</si>
  <si>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</si>
  <si>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</si>
  <si>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</si>
  <si>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</si>
  <si>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</si>
  <si>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</si>
  <si>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</si>
  <si>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</si>
  <si>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</si>
  <si>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</si>
  <si>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</si>
  <si>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</si>
  <si>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</si>
  <si>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</si>
  <si>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</si>
  <si>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</si>
  <si>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</si>
  <si>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</si>
  <si>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</si>
  <si>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</si>
  <si>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</si>
  <si>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</si>
  <si>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</si>
  <si>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</si>
  <si>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</si>
  <si>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</si>
  <si>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</si>
  <si>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</si>
  <si>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</si>
  <si>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</si>
  <si>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</si>
  <si>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</si>
  <si>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</si>
  <si>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</si>
  <si>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</si>
  <si>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</si>
  <si>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</si>
  <si>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</si>
  <si>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</si>
  <si>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</si>
  <si>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</si>
  <si>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</si>
  <si>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</si>
  <si>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</si>
  <si>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</si>
  <si>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</si>
  <si>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</si>
  <si>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</si>
  <si>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</si>
  <si>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</si>
  <si>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</si>
  <si>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</si>
  <si>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</si>
  <si>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</si>
  <si>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</si>
  <si>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</si>
  <si>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</si>
  <si>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</si>
  <si>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</si>
  <si>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</si>
  <si>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</si>
  <si>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</si>
  <si>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</si>
  <si>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</si>
  <si>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</si>
  <si>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</si>
  <si>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</si>
  <si>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</si>
  <si>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</si>
  <si>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</si>
  <si>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</si>
  <si>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</si>
  <si>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</si>
  <si>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</si>
  <si>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</si>
  <si>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</si>
  <si>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</si>
  <si>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</si>
  <si>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</si>
  <si>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</si>
  <si>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</si>
  <si>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</si>
  <si>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</si>
  <si>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</si>
  <si>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</si>
  <si>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</si>
  <si>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</si>
  <si>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</si>
  <si>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</si>
  <si>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</si>
  <si>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</si>
  <si>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</si>
  <si>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</si>
  <si>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</si>
  <si>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</si>
  <si>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</si>
  <si>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</si>
  <si>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</si>
  <si>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</si>
  <si>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</si>
  <si>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</si>
  <si>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</si>
  <si>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</si>
  <si>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</si>
  <si>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</si>
  <si>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</si>
  <si>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</si>
  <si>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</si>
  <si>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</si>
  <si>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</si>
  <si>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</si>
  <si>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</si>
  <si>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</si>
  <si>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</si>
  <si>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</si>
  <si>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</si>
  <si>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</si>
  <si>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</si>
  <si>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</si>
  <si>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</si>
  <si>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</si>
  <si>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</si>
  <si>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</si>
  <si>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</si>
  <si>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</si>
  <si>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</si>
  <si>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</si>
  <si>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</si>
  <si>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</si>
  <si>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</si>
  <si>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</si>
  <si>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</si>
  <si>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</si>
  <si>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</si>
  <si>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</si>
  <si>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</si>
  <si>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</si>
  <si>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</si>
  <si>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</si>
  <si>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</si>
  <si>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</si>
  <si>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</si>
  <si>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</si>
  <si>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</si>
  <si>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</si>
  <si>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</si>
  <si>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</si>
  <si>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</si>
  <si>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</si>
  <si>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</si>
  <si>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</si>
  <si>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</si>
  <si>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</si>
  <si>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</si>
  <si>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</si>
  <si>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</si>
  <si>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</si>
  <si>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</si>
  <si>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</si>
  <si>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</si>
  <si>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</si>
  <si>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</si>
  <si>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</si>
  <si>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</si>
  <si>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</si>
  <si>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</si>
  <si>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</si>
  <si>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</si>
  <si>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</si>
  <si>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</si>
  <si>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</si>
  <si>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</si>
  <si>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</si>
  <si>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</si>
  <si>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</si>
  <si>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</si>
  <si>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</si>
  <si>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</si>
  <si>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</si>
  <si>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</si>
  <si>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</si>
  <si>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</si>
  <si>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</si>
  <si>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</si>
  <si>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</si>
  <si>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</si>
  <si>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</si>
  <si>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</si>
  <si>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</si>
  <si>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</si>
  <si>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</si>
  <si>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</si>
  <si>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</si>
  <si>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</si>
  <si>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</si>
  <si>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</si>
  <si>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</si>
  <si>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</si>
  <si>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</si>
  <si>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</si>
  <si>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</si>
  <si>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</si>
  <si>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</si>
  <si>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</si>
  <si>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</si>
  <si>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</si>
  <si>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</si>
  <si>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</si>
  <si>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</si>
  <si>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</si>
  <si>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</si>
  <si>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</si>
  <si>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</si>
  <si>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</si>
  <si>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</si>
  <si>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</si>
  <si>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</si>
  <si>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</si>
  <si>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</si>
  <si>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</si>
  <si>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</si>
  <si>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</si>
  <si>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</si>
  <si>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</si>
  <si>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</si>
  <si>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</si>
  <si>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</si>
  <si>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</si>
  <si>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</si>
  <si>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</si>
  <si>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</si>
  <si>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</si>
  <si>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</si>
  <si>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</si>
  <si>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</si>
  <si>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</si>
  <si>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</si>
  <si>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</si>
  <si>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</si>
  <si>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</si>
  <si>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</si>
  <si>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</si>
  <si>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</si>
  <si>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</si>
  <si>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</si>
  <si>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</si>
  <si>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</si>
  <si>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</si>
  <si>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</si>
  <si>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</si>
  <si>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</si>
  <si>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</si>
  <si>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</si>
  <si>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</si>
  <si>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</si>
  <si>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</si>
  <si>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</si>
  <si>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</si>
  <si>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</si>
  <si>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</si>
  <si>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</si>
  <si>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</si>
  <si>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</si>
  <si>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</si>
  <si>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</si>
  <si>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</si>
  <si>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</si>
  <si>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</si>
  <si>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</si>
  <si>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</si>
  <si>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</si>
  <si>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</si>
  <si>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</si>
  <si>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</si>
  <si>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</si>
  <si>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</si>
  <si>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</si>
  <si>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</si>
  <si>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</si>
  <si>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</si>
  <si>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</si>
  <si>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</si>
  <si>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</si>
  <si>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</si>
  <si>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</si>
  <si>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</si>
  <si>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</si>
  <si>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</si>
  <si>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</si>
  <si>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</si>
  <si>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</si>
  <si>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</si>
  <si>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</si>
  <si>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</si>
  <si>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</si>
  <si>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</si>
  <si>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</si>
  <si>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</si>
  <si>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</si>
  <si>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</si>
  <si>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</si>
  <si>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</si>
  <si>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</si>
  <si>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</si>
  <si>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</si>
  <si>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</si>
  <si>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</si>
  <si>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</si>
  <si>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</si>
  <si>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</si>
  <si>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</si>
  <si>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</si>
  <si>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</si>
  <si>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</si>
  <si>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</si>
  <si>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</si>
  <si>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</si>
  <si>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</si>
  <si>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</si>
  <si>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</si>
  <si>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</si>
  <si>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</si>
  <si>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</si>
  <si>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</si>
  <si>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</si>
  <si>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</si>
  <si>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</si>
  <si>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</si>
  <si>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</si>
  <si>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</si>
  <si>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</si>
  <si>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</si>
  <si>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</si>
  <si>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</si>
  <si>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</si>
  <si>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</si>
  <si>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</si>
  <si>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</si>
  <si>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</si>
  <si>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</si>
  <si>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</si>
  <si>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</si>
  <si>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</si>
  <si>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</si>
  <si>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</si>
  <si>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</si>
  <si>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</si>
  <si>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</si>
  <si>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</si>
  <si>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</si>
  <si>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</si>
  <si>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</si>
  <si>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</si>
  <si>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</si>
  <si>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</si>
  <si>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</si>
  <si>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</si>
  <si>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</si>
  <si>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</si>
  <si>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</si>
  <si>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</si>
  <si>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</si>
  <si>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</si>
  <si>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</si>
  <si>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</si>
  <si>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</si>
  <si>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</si>
  <si>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</si>
  <si>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</si>
  <si>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</si>
  <si>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</si>
  <si>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</si>
  <si>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</si>
  <si>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</si>
  <si>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</si>
  <si>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</si>
  <si>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</si>
  <si>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</si>
  <si>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</si>
  <si>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</si>
  <si>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</si>
  <si>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</si>
  <si>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</si>
  <si>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</si>
  <si>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</si>
  <si>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</si>
  <si>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</si>
  <si>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</si>
  <si>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</si>
  <si>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</si>
  <si>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</si>
  <si>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</si>
  <si>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</si>
  <si>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</si>
  <si>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</si>
  <si>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</si>
  <si>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</si>
  <si>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</si>
  <si>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</si>
  <si>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</si>
  <si>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</si>
  <si>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</si>
  <si>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</si>
  <si>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</si>
  <si>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</si>
  <si>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</si>
  <si>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</si>
  <si>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</si>
  <si>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</si>
  <si>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</si>
  <si>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</si>
  <si>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</si>
  <si>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</si>
  <si>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</si>
  <si>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</si>
  <si>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</si>
  <si>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</si>
  <si>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</si>
  <si>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</si>
  <si>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</si>
  <si>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</si>
  <si>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</si>
  <si>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</si>
  <si>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</si>
  <si>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</si>
  <si>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</si>
  <si>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</si>
  <si>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</si>
  <si>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</si>
  <si>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</si>
  <si>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</si>
  <si>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</si>
  <si>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</si>
  <si>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</si>
  <si>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</si>
  <si>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</si>
  <si>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</si>
  <si>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</si>
  <si>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</si>
  <si>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</si>
  <si>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</si>
  <si>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</si>
  <si>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</si>
  <si>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</si>
  <si>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</si>
  <si>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</si>
  <si>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</si>
  <si>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</si>
  <si>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</si>
  <si>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</si>
  <si>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</si>
  <si>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</si>
  <si>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</si>
  <si>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</si>
  <si>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</si>
  <si>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</si>
  <si>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</si>
  <si>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</si>
  <si>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</si>
  <si>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</si>
  <si>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</si>
  <si>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</si>
  <si>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</si>
  <si>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</si>
  <si>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</si>
  <si>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</si>
  <si>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</si>
  <si>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</si>
  <si>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</si>
  <si>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</si>
  <si>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</si>
  <si>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</si>
  <si>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</si>
  <si>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</si>
  <si>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</si>
  <si>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</si>
  <si>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</si>
  <si>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</si>
  <si>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</si>
  <si>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</si>
  <si>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</si>
  <si>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</si>
  <si>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</si>
  <si>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</si>
  <si>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</si>
  <si>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</si>
  <si>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</si>
  <si>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</si>
  <si>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</si>
  <si>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</si>
  <si>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</si>
  <si>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</si>
  <si>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</si>
  <si>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</si>
  <si>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</si>
  <si>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</si>
  <si>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</si>
  <si>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</si>
  <si>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</si>
  <si>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</si>
  <si>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</si>
  <si>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</si>
  <si>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</si>
  <si>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</si>
  <si>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</si>
  <si>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</si>
  <si>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</si>
  <si>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</si>
  <si>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</si>
  <si>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</si>
  <si>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</si>
  <si>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</si>
  <si>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</si>
  <si>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</si>
  <si>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</si>
  <si>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</si>
  <si>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</si>
  <si>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</si>
  <si>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</si>
  <si>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</si>
  <si>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</si>
  <si>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</si>
  <si>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</si>
  <si>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</si>
  <si>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</si>
  <si>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</si>
  <si>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</si>
  <si>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</si>
  <si>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</si>
  <si>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</si>
  <si>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</si>
  <si>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</si>
  <si>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</si>
  <si>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</si>
  <si>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</si>
  <si>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</si>
  <si>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</si>
  <si>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</si>
  <si>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</si>
  <si>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</si>
  <si>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</si>
  <si>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</si>
  <si>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</si>
  <si>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</si>
  <si>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</si>
  <si>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</si>
  <si>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</si>
  <si>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</si>
  <si>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</si>
  <si>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</si>
  <si>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</si>
  <si>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</si>
  <si>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</si>
  <si>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</si>
  <si>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</si>
  <si>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</si>
  <si>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</si>
  <si>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</si>
  <si>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</si>
  <si>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</si>
  <si>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</si>
  <si>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</si>
  <si>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</si>
  <si>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</si>
  <si>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</si>
  <si>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</si>
  <si>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</si>
  <si>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</si>
  <si>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</si>
  <si>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</si>
  <si>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</si>
  <si>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</si>
  <si>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</si>
  <si>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</si>
  <si>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</si>
  <si>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</si>
  <si>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</si>
  <si>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</si>
  <si>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</si>
  <si>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</si>
  <si>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</si>
  <si>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</si>
  <si>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</si>
  <si>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</si>
  <si>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</si>
  <si>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</si>
  <si>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</si>
  <si>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</si>
  <si>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</si>
  <si>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</si>
  <si>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</si>
  <si>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</si>
  <si>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</si>
  <si>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</si>
  <si>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</si>
  <si>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</si>
  <si>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</si>
  <si>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</si>
  <si>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</si>
  <si>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</si>
  <si>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</si>
  <si>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</si>
  <si>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</si>
  <si>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</si>
  <si>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</si>
  <si>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</si>
  <si>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</si>
  <si>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</si>
  <si>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</si>
  <si>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</si>
  <si>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</si>
  <si>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</si>
  <si>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</si>
  <si>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</si>
  <si>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</si>
  <si>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</si>
  <si>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</si>
  <si>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</si>
  <si>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</si>
  <si>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</si>
  <si>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</si>
  <si>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</si>
  <si>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</si>
  <si>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</si>
  <si>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</si>
  <si>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</si>
  <si>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</si>
  <si>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</si>
  <si>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</si>
  <si>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</si>
  <si>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</si>
  <si>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</si>
  <si>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</si>
  <si>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</si>
  <si>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</si>
  <si>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</si>
  <si>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</si>
  <si>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</si>
  <si>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</si>
  <si>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</si>
  <si>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</si>
  <si>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</si>
  <si>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</si>
  <si>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</si>
  <si>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</si>
  <si>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</si>
  <si>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</si>
  <si>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</si>
  <si>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</si>
  <si>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</si>
  <si>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</si>
  <si>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</si>
  <si>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</si>
  <si>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</si>
  <si>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</si>
  <si>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</si>
  <si>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</si>
  <si>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</si>
  <si>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</si>
  <si>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</si>
  <si>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</si>
  <si>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</si>
  <si>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</si>
  <si>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</si>
  <si>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</si>
  <si>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</si>
  <si>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</si>
  <si>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</si>
  <si>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</si>
  <si>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</si>
  <si>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</si>
  <si>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</si>
  <si>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</si>
  <si>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</si>
  <si>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</si>
  <si>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</si>
  <si>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</si>
  <si>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</si>
  <si>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</si>
  <si>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</si>
  <si>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</si>
  <si>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</si>
  <si>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</si>
  <si>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</si>
  <si>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</si>
  <si>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</si>
  <si>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</si>
  <si>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</si>
  <si>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</si>
  <si>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</si>
  <si>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</si>
  <si>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</si>
  <si>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</si>
  <si>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</si>
  <si>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</si>
  <si>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</si>
  <si>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</si>
  <si>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</si>
  <si>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</si>
  <si>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</si>
  <si>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</si>
  <si>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</si>
  <si>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</si>
  <si>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</si>
  <si>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</si>
  <si>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</si>
  <si>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</si>
  <si>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</si>
  <si>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</si>
  <si>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</si>
  <si>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</si>
  <si>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</si>
  <si>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</si>
  <si>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</si>
  <si>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</si>
  <si>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</si>
  <si>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</si>
  <si>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</si>
  <si>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</si>
  <si>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</si>
  <si>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</si>
  <si>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</si>
  <si>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</si>
  <si>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</si>
  <si>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</si>
  <si>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</si>
  <si>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</si>
  <si>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</si>
  <si>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</si>
  <si>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</si>
  <si>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</si>
  <si>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</si>
  <si>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</si>
  <si>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</si>
  <si>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</si>
  <si>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</si>
  <si>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</si>
  <si>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</si>
  <si>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</si>
  <si>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</si>
  <si>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</si>
  <si>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</si>
  <si>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</si>
  <si>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</si>
  <si>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</si>
  <si>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</si>
  <si>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</si>
  <si>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</si>
  <si>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</si>
  <si>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</si>
  <si>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</si>
  <si>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</si>
  <si>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</si>
  <si>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</si>
  <si>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</si>
  <si>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</si>
  <si>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</si>
  <si>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</si>
  <si>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</si>
  <si>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</si>
  <si>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</si>
  <si>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</si>
  <si>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</si>
  <si>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</si>
  <si>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</si>
  <si>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</si>
  <si>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</si>
  <si>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</si>
  <si>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</si>
  <si>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</si>
  <si>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</si>
  <si>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</si>
  <si>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</si>
  <si>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</si>
  <si>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</si>
  <si>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</si>
  <si>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</si>
  <si>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</si>
  <si>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</si>
  <si>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</si>
  <si>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</si>
  <si>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</si>
  <si>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</si>
  <si>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</si>
  <si>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</si>
  <si>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</si>
  <si>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</si>
  <si>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</si>
  <si>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</si>
  <si>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</si>
  <si>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</si>
  <si>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</si>
  <si>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</si>
  <si>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</si>
  <si>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</si>
  <si>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</si>
  <si>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</si>
  <si>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</si>
  <si>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</si>
  <si>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</si>
  <si>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</si>
  <si>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</si>
  <si>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</si>
  <si>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</si>
  <si>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</si>
  <si>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</si>
  <si>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</si>
  <si>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</si>
  <si>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</si>
  <si>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</si>
  <si>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</si>
  <si>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</si>
  <si>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</si>
  <si>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</si>
  <si>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</si>
  <si>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</si>
  <si>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</si>
  <si>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</si>
  <si>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</si>
  <si>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</si>
  <si>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</si>
  <si>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</si>
  <si>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</si>
  <si>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</si>
  <si>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</si>
  <si>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</si>
  <si>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</si>
  <si>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</si>
  <si>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</si>
  <si>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</si>
  <si>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</si>
  <si>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</si>
  <si>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</si>
  <si>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</si>
  <si>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</si>
  <si>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</si>
  <si>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</si>
  <si>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</si>
  <si>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</si>
  <si>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</si>
  <si>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</si>
  <si>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</si>
  <si>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</si>
  <si>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</si>
  <si>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</si>
  <si>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</si>
  <si>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</si>
  <si>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</si>
  <si>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</si>
  <si>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</si>
  <si>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</si>
  <si>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</si>
  <si>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</si>
  <si>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</si>
  <si>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</si>
  <si>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</si>
  <si>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</si>
  <si>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</si>
  <si>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</si>
  <si>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</si>
  <si>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</si>
  <si>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</si>
  <si>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</si>
  <si>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</si>
  <si>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</si>
  <si>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</si>
  <si>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</si>
  <si>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</si>
  <si>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</si>
  <si>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</si>
  <si>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</si>
  <si>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</si>
  <si>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</si>
  <si>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</si>
  <si>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</si>
  <si>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</si>
  <si>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</si>
  <si>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</si>
  <si>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</si>
  <si>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</si>
  <si>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</si>
  <si>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</si>
  <si>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</si>
  <si>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</si>
  <si>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</si>
  <si>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</si>
  <si>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</si>
  <si>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</si>
  <si>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</si>
  <si>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</si>
  <si>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</si>
  <si>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</si>
  <si>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</si>
  <si>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</si>
  <si>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</si>
  <si>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</si>
  <si>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</si>
  <si>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</si>
  <si>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</si>
  <si>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</si>
  <si>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</si>
  <si>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</si>
  <si>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</si>
  <si>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</si>
  <si>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</si>
  <si>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</si>
  <si>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</si>
  <si>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</si>
  <si>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</si>
  <si>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</si>
  <si>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</si>
  <si>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</si>
  <si>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</si>
  <si>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</si>
  <si>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</si>
  <si>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</si>
  <si>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</si>
  <si>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</si>
  <si>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</si>
  <si>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</si>
  <si>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</si>
  <si>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</si>
  <si>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</si>
  <si>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</si>
  <si>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</si>
  <si>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</si>
  <si>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</si>
  <si>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</si>
  <si>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</si>
  <si>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</si>
  <si>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</si>
  <si>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</si>
  <si>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</si>
  <si>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</si>
  <si>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</si>
  <si>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</si>
  <si>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</si>
  <si>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</si>
  <si>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</si>
  <si>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</si>
  <si>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</si>
  <si>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</si>
  <si>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</si>
  <si>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</si>
  <si>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</si>
  <si>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</si>
  <si>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</si>
  <si>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</si>
  <si>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</si>
  <si>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</si>
  <si>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</si>
  <si>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</si>
  <si>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</si>
  <si>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</si>
  <si>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</si>
  <si>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</si>
  <si>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</si>
  <si>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</si>
  <si>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</si>
  <si>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</si>
  <si>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</si>
  <si>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</si>
  <si>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</si>
  <si>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</si>
  <si>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</si>
  <si>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</si>
  <si>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</si>
  <si>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</si>
  <si>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</si>
  <si>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</si>
  <si>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</si>
  <si>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</si>
  <si>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</si>
  <si>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</si>
  <si>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</si>
  <si>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</si>
  <si>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</si>
  <si>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</si>
  <si>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</si>
  <si>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</si>
  <si>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</si>
  <si>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</si>
  <si>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</si>
  <si>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</si>
  <si>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</si>
  <si>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</si>
  <si>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</si>
  <si>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</si>
  <si>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</si>
  <si>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</si>
  <si>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</si>
  <si>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</si>
  <si>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</si>
  <si>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</si>
  <si>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</si>
  <si>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</si>
  <si>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</si>
  <si>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</si>
  <si>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</si>
  <si>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</si>
  <si>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</si>
  <si>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</si>
  <si>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</si>
  <si>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</si>
  <si>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</si>
  <si>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</si>
  <si>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</si>
  <si>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</si>
  <si>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</si>
  <si>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</si>
  <si>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</si>
  <si>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</si>
  <si>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</si>
  <si>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</si>
  <si>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</si>
  <si>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</si>
  <si>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</si>
  <si>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</si>
  <si>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</si>
  <si>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</si>
  <si>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</si>
  <si>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</si>
  <si>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</si>
  <si>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</si>
  <si>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</si>
  <si>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</si>
  <si>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</si>
  <si>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</si>
  <si>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</si>
  <si>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</si>
  <si>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</si>
  <si>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</si>
  <si>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</si>
  <si>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</si>
  <si>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</si>
  <si>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</si>
  <si>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</si>
  <si>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</si>
  <si>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</si>
  <si>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</si>
  <si>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</si>
  <si>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</si>
  <si>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</si>
  <si>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</si>
  <si>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</si>
  <si>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</si>
  <si>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</si>
  <si>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</si>
  <si>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</si>
  <si>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</si>
  <si>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</si>
  <si>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</si>
  <si>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</si>
  <si>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</si>
  <si>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</si>
  <si>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</si>
  <si>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</si>
  <si>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</si>
  <si>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</si>
  <si>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</si>
  <si>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</si>
  <si>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</si>
  <si>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</si>
  <si>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</si>
  <si>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</si>
  <si>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</si>
  <si>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</si>
  <si>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</si>
  <si>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</si>
  <si>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</si>
  <si>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</si>
  <si>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</si>
  <si>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</si>
  <si>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</si>
  <si>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</si>
  <si>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</si>
  <si>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</si>
  <si>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</si>
  <si>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</si>
  <si>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</si>
  <si>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</si>
  <si>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</si>
  <si>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</si>
  <si>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</si>
  <si>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</si>
  <si>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</si>
  <si>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</si>
  <si>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</si>
  <si>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</si>
  <si>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</si>
  <si>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</si>
  <si>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</si>
  <si>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</si>
  <si>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</si>
  <si>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</si>
  <si>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</si>
  <si>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</si>
  <si>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</si>
  <si>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</si>
  <si>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</si>
  <si>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</si>
  <si>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</si>
  <si>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</si>
  <si>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</si>
  <si>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</si>
  <si>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</si>
  <si>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</si>
  <si>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</si>
  <si>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</si>
  <si>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</si>
  <si>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</si>
  <si>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</si>
  <si>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</si>
  <si>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</si>
  <si>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</si>
  <si>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</si>
  <si>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</si>
  <si>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</si>
  <si>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</si>
  <si>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</si>
  <si>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</si>
  <si>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</si>
  <si>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</si>
  <si>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</si>
  <si>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</si>
  <si>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</si>
  <si>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</si>
  <si>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</si>
  <si>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</si>
  <si>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</si>
  <si>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</si>
  <si>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</si>
  <si>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</si>
  <si>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</si>
  <si>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</si>
  <si>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</si>
  <si>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</si>
  <si>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</si>
  <si>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</si>
  <si>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</si>
  <si>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</si>
  <si>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</si>
  <si>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</si>
  <si>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</si>
  <si>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</si>
  <si>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</si>
  <si>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</si>
  <si>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</si>
  <si>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</si>
  <si>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</si>
  <si>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</si>
  <si>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</si>
  <si>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</si>
  <si>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</si>
  <si>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</si>
  <si>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</si>
  <si>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</si>
  <si>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</si>
  <si>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</si>
  <si>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</si>
  <si>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</si>
  <si>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</si>
  <si>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</si>
  <si>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</si>
  <si>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</si>
  <si>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</si>
  <si>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</si>
  <si>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</si>
  <si>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</si>
  <si>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</si>
  <si>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</si>
  <si>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</si>
  <si>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</si>
  <si>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</si>
  <si>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</si>
  <si>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</si>
  <si>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</si>
  <si>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</si>
  <si>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</si>
  <si>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</si>
  <si>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</si>
  <si>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</si>
  <si>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</si>
  <si>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</si>
  <si>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</si>
  <si>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</si>
  <si>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</si>
  <si>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</si>
  <si>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</si>
  <si>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</si>
  <si>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</si>
  <si>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</si>
  <si>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</si>
  <si>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</si>
  <si>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</si>
  <si>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</si>
  <si>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</si>
  <si>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</si>
  <si>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</si>
  <si>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</si>
  <si>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</si>
  <si>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</si>
  <si>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</si>
  <si>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</si>
  <si>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</si>
  <si>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</si>
  <si>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</si>
  <si>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</si>
  <si>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</si>
  <si>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</si>
  <si>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</si>
  <si>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</si>
  <si>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</si>
  <si>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</si>
  <si>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</si>
  <si>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</si>
  <si>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</si>
  <si>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</si>
  <si>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</si>
  <si>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</si>
  <si>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</si>
  <si>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</si>
  <si>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</si>
  <si>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</si>
  <si>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</si>
  <si>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</si>
  <si>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</si>
  <si>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</si>
  <si>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</si>
  <si>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</si>
  <si>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</si>
  <si>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</si>
  <si>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</si>
  <si>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</si>
  <si>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</si>
  <si>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</si>
  <si>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</si>
  <si>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</si>
  <si>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</si>
  <si>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</si>
  <si>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</si>
  <si>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</si>
  <si>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</si>
  <si>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</si>
  <si>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</si>
  <si>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</si>
  <si>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</si>
  <si>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</si>
  <si>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</si>
  <si>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</si>
  <si>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</si>
  <si>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</si>
  <si>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</si>
  <si>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</si>
  <si>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</si>
  <si>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</si>
  <si>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</si>
  <si>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</si>
  <si>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</si>
  <si>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</si>
  <si>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</si>
  <si>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</si>
  <si>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</si>
  <si>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</si>
  <si>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</si>
  <si>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</si>
  <si>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</si>
  <si>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</si>
  <si>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</si>
  <si>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</si>
  <si>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</si>
  <si>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</si>
  <si>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</si>
  <si>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</si>
  <si>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</si>
  <si>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</si>
  <si>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</si>
  <si>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</si>
  <si>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</si>
  <si>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</si>
  <si>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</si>
  <si>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</si>
  <si>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</si>
  <si>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</si>
  <si>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</si>
  <si>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</si>
  <si>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</si>
  <si>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</si>
  <si>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</si>
  <si>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</si>
  <si>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</si>
  <si>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</si>
  <si>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</si>
  <si>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</si>
  <si>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</si>
  <si>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</si>
  <si>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</si>
  <si>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</si>
  <si>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</si>
  <si>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</si>
  <si>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</si>
  <si>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</si>
  <si>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</si>
  <si>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</si>
  <si>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</si>
  <si>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</si>
  <si>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</si>
  <si>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</si>
  <si>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</si>
  <si>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</si>
  <si>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</si>
  <si>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</si>
  <si>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</si>
  <si>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</si>
  <si>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</si>
  <si>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</si>
  <si>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</si>
  <si>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</si>
  <si>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</si>
  <si>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</si>
  <si>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</si>
  <si>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</si>
  <si>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</si>
  <si>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</si>
  <si>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</si>
  <si>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</si>
  <si>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</si>
  <si>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</si>
  <si>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</si>
  <si>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</si>
  <si>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</si>
  <si>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</si>
  <si>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</si>
  <si>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</si>
  <si>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</si>
  <si>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</si>
  <si>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</si>
  <si>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</si>
  <si>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</si>
  <si>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</si>
  <si>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</si>
  <si>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</si>
  <si>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</si>
  <si>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</si>
  <si>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</si>
  <si>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</si>
  <si>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</si>
  <si>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</si>
  <si>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</si>
  <si>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</si>
  <si>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</si>
  <si>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</si>
  <si>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</si>
  <si>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</si>
  <si>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</si>
  <si>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</si>
  <si>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</si>
  <si>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</si>
  <si>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</si>
  <si>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</si>
  <si>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</si>
  <si>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</si>
  <si>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</si>
  <si>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</si>
  <si>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</si>
  <si>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</si>
  <si>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</si>
  <si>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</si>
  <si>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</si>
  <si>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</si>
  <si>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</si>
  <si>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</si>
  <si>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</si>
  <si>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</si>
  <si>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</si>
  <si>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</si>
  <si>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</si>
  <si>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</si>
  <si>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</si>
  <si>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</si>
  <si>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</si>
  <si>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</si>
  <si>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</si>
  <si>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</si>
  <si>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</si>
  <si>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</si>
  <si>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</si>
  <si>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</si>
  <si>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</si>
  <si>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</si>
  <si>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</si>
  <si>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</si>
  <si>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</si>
  <si>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</si>
  <si>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</si>
  <si>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</si>
  <si>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</si>
  <si>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</si>
  <si>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</si>
  <si>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</si>
  <si>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</si>
  <si>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</si>
  <si>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</si>
  <si>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</si>
  <si>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</si>
  <si>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</si>
  <si>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</si>
  <si>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</si>
  <si>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</si>
  <si>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</si>
  <si>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</si>
  <si>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</si>
  <si>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</si>
  <si>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</si>
  <si>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</si>
  <si>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</si>
  <si>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</si>
  <si>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</si>
  <si>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</si>
  <si>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</si>
  <si>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</si>
  <si>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</si>
  <si>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</si>
  <si>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</si>
  <si>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</si>
  <si>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</si>
  <si>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</si>
  <si>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</si>
  <si>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</si>
  <si>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</si>
  <si>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</si>
  <si>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</si>
  <si>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</si>
  <si>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</si>
  <si>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</si>
  <si>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</si>
  <si>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</si>
  <si>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</si>
  <si>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</si>
  <si>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</si>
  <si>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</si>
  <si>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</si>
  <si>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</si>
  <si>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</si>
  <si>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</si>
  <si>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</si>
  <si>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</si>
  <si>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</si>
  <si>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</si>
  <si>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</si>
  <si>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</si>
  <si>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</si>
  <si>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</si>
  <si>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</si>
  <si>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</si>
  <si>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</si>
  <si>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</si>
  <si>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</si>
  <si>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</si>
  <si>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</si>
  <si>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</si>
  <si>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</si>
  <si>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</si>
  <si>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</si>
  <si>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</si>
  <si>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</si>
  <si>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</si>
  <si>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</si>
  <si>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</si>
  <si>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</si>
  <si>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</si>
  <si>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</si>
  <si>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</si>
  <si>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</si>
  <si>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</si>
  <si>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</si>
  <si>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</si>
  <si>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</si>
  <si>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</si>
  <si>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</si>
  <si>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</si>
  <si>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</si>
  <si>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</si>
  <si>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</si>
  <si>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</si>
  <si>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</si>
  <si>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</si>
  <si>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</si>
  <si>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</si>
  <si>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</si>
  <si>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</si>
  <si>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</si>
  <si>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</si>
  <si>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</si>
  <si>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</si>
  <si>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</si>
  <si>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</si>
  <si>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</si>
  <si>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</si>
  <si>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</si>
  <si>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</si>
  <si>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</si>
  <si>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</si>
  <si>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</si>
  <si>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</si>
  <si>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</si>
  <si>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</si>
  <si>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</si>
  <si>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</si>
  <si>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</si>
  <si>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</si>
  <si>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</si>
  <si>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</si>
  <si>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</si>
  <si>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</si>
  <si>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</si>
  <si>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</si>
  <si>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</si>
  <si>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</si>
  <si>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</si>
  <si>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</si>
  <si>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</si>
  <si>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</si>
  <si>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</si>
  <si>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</si>
  <si>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</si>
  <si>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</si>
  <si>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</si>
  <si>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</si>
  <si>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</si>
  <si>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</si>
  <si>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</si>
  <si>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</si>
  <si>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</si>
  <si>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</si>
  <si>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</si>
  <si>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</si>
  <si>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</si>
  <si>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</si>
  <si>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</si>
  <si>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</si>
  <si>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</si>
  <si>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</si>
  <si>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</si>
  <si>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</si>
  <si>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</si>
  <si>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</si>
  <si>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</si>
  <si>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</si>
  <si>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</si>
  <si>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</si>
  <si>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</si>
  <si>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</si>
  <si>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</si>
  <si>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</si>
  <si>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</si>
  <si>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</si>
  <si>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</si>
  <si>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</si>
  <si>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</si>
  <si>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</si>
  <si>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</si>
  <si>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</si>
  <si>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</si>
  <si>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</si>
  <si>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</si>
  <si>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</si>
  <si>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</si>
  <si>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</si>
  <si>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</si>
  <si>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</si>
  <si>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</si>
  <si>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</si>
  <si>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</si>
  <si>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</si>
  <si>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</si>
  <si>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</si>
  <si>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</si>
  <si>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</si>
  <si>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</si>
  <si>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</si>
  <si>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</si>
  <si>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</si>
  <si>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</si>
  <si>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</si>
  <si>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</si>
  <si>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</si>
  <si>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</si>
  <si>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</si>
  <si>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</si>
  <si>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</si>
  <si>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</si>
  <si>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</si>
  <si>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</si>
  <si>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</si>
  <si>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</si>
  <si>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</si>
  <si>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</si>
  <si>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</si>
  <si>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</si>
  <si>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</si>
  <si>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</si>
  <si>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</si>
  <si>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</si>
  <si>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</si>
  <si>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</si>
  <si>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</si>
  <si>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</si>
  <si>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</si>
  <si>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</si>
  <si>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</si>
  <si>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</si>
  <si>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</si>
  <si>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</si>
  <si>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</si>
  <si>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</si>
  <si>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</si>
  <si>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</si>
  <si>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</si>
  <si>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</si>
  <si>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</si>
  <si>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</si>
  <si>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</si>
  <si>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</si>
  <si>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</si>
  <si>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</si>
  <si>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</si>
  <si>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</si>
  <si>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</si>
  <si>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</si>
  <si>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</si>
  <si>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</si>
  <si>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</si>
  <si>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</si>
  <si>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</si>
  <si>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</si>
  <si>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</si>
  <si>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</si>
  <si>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</si>
  <si>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</si>
  <si>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</si>
  <si>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</si>
  <si>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</si>
  <si>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</si>
  <si>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</si>
  <si>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</si>
  <si>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</si>
  <si>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</si>
  <si>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</si>
  <si>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</si>
  <si>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</si>
  <si>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</si>
  <si>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</si>
  <si>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</si>
  <si>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</si>
  <si>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</si>
  <si>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</si>
  <si>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</si>
  <si>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</si>
  <si>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</si>
  <si>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</si>
  <si>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</si>
  <si>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</si>
  <si>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</si>
  <si>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</si>
  <si>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</si>
  <si>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</si>
  <si>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</si>
  <si>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</si>
  <si>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</si>
  <si>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</si>
  <si>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</si>
  <si>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</si>
  <si>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</si>
  <si>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</si>
  <si>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</si>
  <si>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</si>
  <si>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</si>
  <si>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</si>
  <si>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</si>
  <si>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</si>
  <si>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</si>
  <si>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</si>
  <si>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</si>
  <si>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</si>
  <si>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</si>
  <si>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</si>
  <si>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</si>
  <si>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</si>
  <si>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</si>
  <si>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</si>
  <si>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</si>
  <si>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</si>
  <si>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</si>
  <si>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</si>
  <si>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</si>
  <si>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</si>
  <si>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</si>
  <si>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</si>
  <si>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</si>
  <si>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</si>
  <si>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</si>
  <si>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</si>
  <si>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</si>
  <si>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</si>
  <si>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</si>
  <si>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</si>
  <si>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</si>
  <si>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</si>
  <si>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</si>
  <si>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</si>
  <si>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</si>
  <si>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</si>
  <si>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</si>
  <si>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</si>
  <si>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</si>
  <si>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</si>
  <si>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</si>
  <si>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</si>
  <si>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</si>
  <si>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</si>
  <si>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</si>
  <si>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</si>
  <si>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</si>
  <si>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</si>
  <si>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</si>
  <si>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</si>
  <si>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</si>
  <si>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</si>
  <si>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</si>
  <si>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</si>
  <si>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</si>
  <si>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</si>
  <si>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</si>
  <si>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</si>
  <si>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</si>
  <si>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</si>
  <si>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</si>
  <si>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</si>
  <si>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</si>
  <si>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</si>
  <si>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</si>
  <si>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</si>
  <si>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</si>
  <si>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</si>
  <si>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</si>
  <si>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</si>
  <si>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</si>
  <si>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</si>
  <si>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</si>
  <si>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</si>
  <si>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</si>
  <si>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</si>
  <si>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</si>
  <si>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</si>
  <si>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</si>
  <si>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</si>
  <si>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</si>
  <si>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</si>
  <si>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</si>
  <si>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</si>
  <si>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</si>
  <si>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</si>
  <si>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</si>
  <si>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</si>
  <si>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</si>
  <si>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</si>
  <si>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</si>
  <si>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</si>
  <si>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</si>
  <si>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</si>
  <si>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</si>
  <si>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</si>
  <si>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</si>
  <si>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</si>
  <si>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</si>
  <si>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</si>
  <si>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</si>
  <si>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</si>
  <si>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</si>
  <si>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</si>
  <si>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</si>
  <si>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</si>
  <si>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</si>
  <si>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</si>
  <si>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</si>
  <si>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</si>
  <si>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</si>
  <si>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</si>
  <si>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</si>
  <si>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</si>
  <si>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</si>
  <si>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</si>
  <si>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</si>
  <si>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</si>
  <si>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</si>
  <si>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</si>
  <si>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</si>
  <si>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</si>
  <si>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</si>
  <si>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</si>
  <si>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</si>
  <si>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</si>
  <si>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</si>
  <si>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</si>
  <si>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</si>
  <si>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</si>
  <si>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</si>
  <si>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</si>
  <si>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</si>
  <si>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</si>
  <si>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</si>
  <si>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</si>
  <si>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</si>
  <si>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</si>
  <si>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</si>
  <si>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</si>
  <si>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</si>
  <si>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</si>
  <si>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</si>
  <si>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</si>
  <si>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</si>
  <si>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</si>
  <si>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</si>
  <si>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</si>
  <si>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</si>
  <si>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</si>
  <si>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</si>
  <si>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</si>
  <si>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</si>
  <si>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</si>
  <si>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</si>
  <si>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</si>
  <si>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</si>
  <si>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</si>
  <si>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</si>
  <si>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</si>
  <si>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</si>
  <si>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</si>
  <si>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</si>
  <si>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</si>
  <si>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</si>
  <si>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</si>
  <si>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</si>
  <si>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</si>
  <si>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</si>
  <si>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</si>
  <si>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</si>
  <si>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</si>
  <si>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</si>
  <si>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</si>
  <si>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</si>
  <si>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</si>
  <si>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</si>
  <si>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</si>
  <si>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</si>
  <si>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</si>
  <si>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</si>
  <si>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</si>
  <si>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</si>
  <si>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</si>
  <si>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</si>
  <si>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</si>
  <si>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</si>
  <si>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</si>
  <si>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</si>
  <si>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</si>
  <si>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</si>
  <si>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</si>
  <si>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</si>
  <si>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</si>
  <si>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</si>
  <si>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</si>
  <si>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</si>
  <si>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</si>
  <si>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</si>
  <si>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</si>
  <si>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</si>
  <si>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</si>
  <si>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</si>
  <si>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</si>
  <si>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</si>
  <si>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</si>
  <si>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</si>
  <si>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</si>
  <si>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</si>
  <si>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</si>
  <si>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</si>
  <si>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</si>
  <si>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</si>
  <si>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</si>
  <si>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</si>
  <si>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</si>
  <si>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</si>
  <si>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</si>
  <si>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</si>
  <si>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</si>
  <si>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</si>
  <si>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</si>
  <si>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</si>
  <si>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</si>
  <si>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</si>
  <si>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</si>
  <si>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</si>
  <si>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</si>
  <si>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</si>
  <si>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</si>
  <si>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</si>
  <si>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</si>
  <si>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</si>
  <si>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</si>
  <si>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</si>
  <si>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</si>
  <si>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</si>
  <si>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</si>
  <si>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</si>
  <si>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</si>
  <si>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</si>
  <si>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</si>
  <si>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</si>
  <si>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</si>
  <si>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</si>
  <si>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</si>
  <si>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</si>
  <si>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</si>
  <si>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</si>
  <si>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</si>
  <si>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</si>
  <si>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</si>
  <si>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</si>
  <si>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</si>
  <si>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</si>
  <si>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</si>
  <si>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</si>
  <si>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</si>
  <si>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</si>
  <si>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</si>
  <si>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</si>
  <si>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</si>
  <si>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</si>
  <si>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</si>
  <si>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</si>
  <si>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</si>
  <si>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</si>
  <si>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</si>
  <si>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</si>
  <si>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</si>
  <si>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</si>
  <si>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</si>
  <si>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</si>
  <si>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</si>
  <si>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</si>
  <si>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</si>
  <si>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</si>
  <si>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</si>
  <si>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</si>
  <si>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</si>
  <si>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</si>
  <si>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</si>
  <si>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</si>
  <si>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</si>
  <si>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</si>
  <si>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</si>
  <si>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</si>
  <si>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</si>
  <si>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</si>
  <si>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</si>
  <si>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</si>
  <si>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</si>
  <si>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</si>
  <si>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</si>
  <si>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</si>
  <si>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</si>
  <si>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</si>
  <si>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</si>
  <si>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</si>
  <si>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</si>
  <si>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</si>
  <si>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</si>
  <si>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</si>
  <si>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</si>
  <si>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</si>
  <si>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</si>
  <si>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</si>
  <si>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</si>
  <si>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</si>
  <si>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</si>
  <si>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</si>
  <si>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</si>
  <si>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</si>
  <si>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</si>
  <si>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</si>
  <si>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</si>
  <si>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</si>
  <si>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</si>
  <si>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</si>
  <si>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</si>
  <si>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</si>
  <si>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</si>
  <si>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</si>
  <si>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</si>
  <si>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</si>
  <si>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</si>
  <si>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</si>
  <si>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</si>
  <si>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</si>
  <si>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</si>
  <si>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</si>
  <si>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</si>
  <si>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</si>
  <si>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</si>
  <si>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</si>
  <si>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</si>
  <si>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</si>
  <si>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</si>
  <si>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</si>
  <si>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</si>
  <si>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</si>
  <si>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</si>
  <si>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</si>
  <si>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</si>
  <si>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</si>
  <si>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</si>
  <si>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</si>
  <si>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</si>
  <si>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</si>
  <si>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</si>
  <si>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</si>
  <si>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</si>
  <si>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</si>
  <si>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</si>
  <si>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</si>
  <si>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</si>
  <si>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</si>
  <si>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</si>
  <si>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</si>
  <si>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</si>
  <si>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</si>
  <si>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</si>
  <si>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</si>
  <si>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</si>
  <si>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</si>
  <si>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</si>
  <si>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</si>
  <si>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</si>
  <si>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</si>
  <si>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</si>
  <si>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</si>
  <si>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</si>
  <si>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</si>
  <si>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</si>
  <si>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</si>
  <si>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</si>
  <si>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</si>
  <si>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</si>
  <si>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</si>
  <si>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</si>
  <si>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</si>
  <si>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</si>
  <si>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</si>
  <si>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</si>
  <si>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</si>
  <si>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</si>
  <si>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</si>
  <si>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</si>
  <si>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</si>
  <si>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</si>
  <si>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</si>
  <si>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</si>
  <si>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</si>
  <si>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</si>
  <si>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</si>
  <si>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</si>
  <si>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</si>
  <si>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</si>
  <si>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</si>
  <si>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</si>
  <si>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</si>
  <si>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</si>
  <si>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</si>
  <si>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</si>
  <si>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</si>
  <si>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</si>
  <si>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</si>
  <si>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</si>
  <si>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</si>
  <si>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</si>
  <si>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</si>
  <si>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</si>
  <si>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</si>
  <si>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</si>
  <si>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</si>
  <si>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</si>
  <si>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</si>
  <si>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</si>
  <si>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</si>
  <si>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</si>
  <si>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</si>
  <si>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</si>
  <si>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</si>
  <si>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</si>
  <si>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</si>
  <si>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</si>
  <si>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</si>
  <si>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</si>
  <si>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</si>
  <si>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</si>
  <si>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</si>
  <si>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</si>
  <si>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</si>
  <si>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</si>
  <si>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</si>
  <si>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</si>
  <si>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</si>
  <si>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</si>
  <si>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</si>
  <si>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</si>
  <si>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</si>
  <si>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</si>
  <si>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</si>
  <si>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</si>
  <si>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</si>
  <si>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</si>
  <si>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</si>
  <si>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</si>
  <si>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</si>
  <si>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</si>
  <si>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</si>
  <si>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</si>
  <si>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</si>
  <si>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</si>
  <si>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</si>
  <si>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</si>
  <si>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</si>
  <si>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</si>
  <si>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</si>
  <si>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</si>
  <si>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</si>
  <si>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</si>
  <si>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</si>
  <si>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</si>
  <si>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</si>
  <si>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</si>
  <si>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</si>
  <si>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</si>
  <si>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</si>
  <si>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</si>
  <si>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</si>
  <si>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</si>
  <si>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</si>
  <si>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</si>
  <si>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</si>
  <si>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</si>
  <si>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</si>
  <si>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</si>
  <si>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</si>
  <si>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</si>
  <si>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</si>
  <si>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</si>
  <si>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</si>
  <si>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</si>
  <si>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</si>
  <si>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</si>
  <si>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</si>
  <si>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</si>
  <si>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</si>
  <si>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</si>
  <si>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</si>
  <si>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</si>
  <si>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</si>
  <si>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</si>
  <si>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</si>
  <si>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</si>
  <si>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</si>
  <si>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</si>
  <si>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</si>
  <si>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</si>
  <si>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</si>
  <si>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</si>
  <si>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</si>
  <si>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</si>
  <si>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</si>
  <si>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</si>
  <si>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</si>
  <si>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</si>
  <si>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</si>
  <si>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</si>
  <si>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</si>
  <si>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</si>
  <si>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</si>
  <si>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</si>
  <si>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</si>
  <si>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</si>
  <si>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</si>
  <si>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</si>
  <si>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</si>
  <si>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</si>
  <si>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</si>
  <si>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</si>
  <si>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</si>
  <si>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</si>
  <si>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</si>
  <si>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</si>
  <si>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</si>
  <si>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</si>
  <si>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</si>
  <si>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</si>
  <si>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</si>
  <si>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</si>
  <si>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</si>
  <si>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</si>
  <si>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</si>
  <si>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</si>
  <si>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</si>
  <si>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</si>
  <si>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</si>
  <si>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</si>
  <si>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</si>
  <si>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</si>
  <si>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</si>
  <si>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</si>
  <si>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</si>
  <si>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</si>
  <si>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</si>
  <si>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</si>
  <si>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</si>
  <si>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</si>
  <si>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</si>
  <si>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</si>
  <si>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</si>
  <si>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</si>
  <si>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</si>
  <si>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</si>
  <si>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</si>
  <si>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</si>
  <si>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</si>
  <si>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</si>
  <si>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</si>
  <si>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</si>
  <si>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</si>
  <si>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</si>
  <si>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</si>
  <si>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</si>
  <si>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</si>
  <si>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</si>
  <si>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</si>
  <si>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</si>
  <si>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</si>
  <si>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</si>
  <si>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</si>
  <si>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</si>
  <si>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</si>
  <si>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</si>
  <si>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</si>
  <si>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</si>
  <si>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</si>
  <si>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</si>
  <si>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</si>
  <si>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</si>
  <si>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</si>
  <si>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</si>
  <si>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</si>
  <si>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</si>
  <si>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</si>
  <si>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</si>
  <si>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</si>
  <si>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</si>
  <si>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</si>
  <si>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</si>
  <si>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</si>
  <si>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</si>
  <si>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</si>
  <si>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</si>
  <si>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</si>
  <si>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</si>
  <si>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</si>
  <si>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</si>
  <si>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</si>
  <si>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</si>
  <si>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</si>
  <si>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</si>
  <si>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</si>
  <si>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</si>
  <si>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</si>
  <si>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</si>
  <si>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</si>
  <si>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</si>
  <si>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</si>
  <si>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</si>
  <si>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</si>
  <si>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</si>
  <si>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</si>
  <si>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</si>
  <si>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</si>
  <si>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</si>
  <si>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</si>
  <si>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</si>
  <si>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</si>
  <si>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</si>
  <si>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</si>
  <si>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</si>
  <si>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</si>
  <si>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</si>
  <si>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</si>
  <si>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</si>
  <si>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</si>
  <si>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</si>
  <si>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</si>
  <si>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</si>
  <si>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</si>
  <si>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</si>
  <si>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</si>
  <si>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</si>
  <si>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</si>
  <si>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</si>
  <si>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</si>
  <si>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</si>
  <si>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</si>
  <si>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</si>
  <si>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</si>
  <si>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</si>
  <si>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</si>
  <si>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</si>
  <si>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</si>
  <si>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</si>
  <si>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</si>
  <si>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</si>
  <si>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</si>
  <si>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</si>
  <si>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</si>
  <si>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</si>
  <si>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</si>
  <si>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</si>
  <si>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</si>
  <si>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</si>
  <si>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</si>
  <si>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</si>
  <si>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</si>
  <si>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</si>
  <si>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</si>
  <si>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</si>
  <si>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</si>
  <si>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</si>
  <si>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</si>
  <si>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</si>
  <si>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</si>
  <si>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</si>
  <si>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</si>
  <si>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</si>
  <si>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</si>
  <si>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</si>
  <si>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</si>
  <si>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</si>
  <si>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</si>
  <si>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</si>
  <si>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</si>
  <si>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</si>
  <si>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</si>
  <si>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</si>
  <si>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</si>
  <si>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</si>
  <si>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</si>
  <si>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</si>
  <si>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</si>
  <si>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</si>
  <si>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</si>
  <si>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</si>
  <si>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</si>
  <si>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</si>
  <si>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</si>
  <si>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</si>
  <si>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</si>
  <si>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</si>
  <si>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</si>
  <si>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</si>
  <si>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</si>
  <si>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</si>
  <si>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</si>
  <si>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</si>
  <si>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</si>
  <si>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</si>
  <si>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</si>
  <si>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</si>
  <si>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</si>
  <si>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</si>
  <si>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</si>
  <si>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</si>
  <si>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</si>
  <si>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</si>
  <si>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</si>
  <si>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</si>
  <si>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</si>
  <si>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</si>
  <si>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</si>
  <si>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</si>
  <si>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</si>
  <si>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</si>
  <si>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</si>
  <si>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</si>
  <si>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</si>
  <si>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</si>
  <si>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</si>
  <si>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</si>
  <si>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</si>
  <si>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</si>
  <si>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</si>
  <si>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</si>
  <si>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</si>
  <si>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</si>
  <si>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</si>
  <si>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</si>
  <si>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</si>
  <si>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</si>
  <si>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</si>
  <si>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</si>
  <si>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</si>
  <si>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</si>
  <si>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</si>
  <si>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</si>
  <si>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</si>
  <si>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</si>
  <si>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</si>
  <si>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</si>
  <si>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</si>
  <si>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</si>
  <si>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</si>
  <si>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</si>
  <si>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</si>
  <si>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</si>
  <si>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</si>
  <si>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</si>
  <si>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</si>
  <si>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</si>
  <si>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</si>
  <si>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</si>
  <si>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</si>
  <si>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</si>
  <si>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</si>
  <si>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</si>
  <si>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</si>
  <si>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</si>
  <si>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</si>
  <si>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</si>
  <si>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</si>
  <si>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</si>
  <si>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</si>
  <si>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</si>
  <si>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</si>
  <si>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</si>
  <si>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</si>
  <si>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</si>
  <si>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</si>
  <si>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</si>
  <si>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</si>
  <si>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</si>
  <si>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</si>
  <si>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</si>
  <si>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</si>
  <si>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</si>
  <si>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</si>
  <si>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</si>
  <si>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</si>
  <si>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</si>
  <si>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</si>
  <si>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</si>
  <si>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</si>
  <si>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</si>
  <si>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</si>
  <si>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</si>
  <si>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</si>
  <si>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</si>
  <si>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</si>
  <si>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</si>
  <si>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</si>
  <si>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</si>
  <si>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</si>
  <si>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</si>
  <si>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</si>
  <si>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</si>
  <si>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</si>
  <si>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</si>
  <si>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</si>
  <si>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</si>
  <si>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</si>
  <si>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</si>
  <si>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</si>
  <si>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</si>
  <si>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</si>
  <si>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</si>
  <si>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</si>
  <si>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</si>
  <si>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</si>
  <si>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</si>
  <si>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</si>
  <si>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</si>
  <si>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</si>
  <si>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</si>
  <si>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</si>
  <si>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</si>
  <si>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</si>
  <si>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</si>
  <si>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</si>
  <si>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</si>
  <si>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</si>
  <si>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</si>
  <si>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</si>
  <si>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</si>
  <si>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</si>
  <si>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</si>
  <si>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</si>
  <si>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</si>
  <si>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</si>
  <si>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</si>
  <si>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</si>
  <si>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</si>
  <si>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</si>
  <si>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</si>
  <si>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</si>
  <si>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</si>
  <si>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</si>
  <si>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</si>
  <si>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</si>
  <si>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</si>
  <si>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</si>
  <si>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</si>
  <si>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</si>
  <si>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</si>
  <si>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</si>
  <si>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</si>
  <si>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</si>
  <si>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</si>
  <si>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</si>
  <si>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</si>
  <si>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</si>
  <si>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</si>
  <si>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</si>
  <si>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</si>
  <si>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</si>
  <si>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</si>
  <si>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</si>
  <si>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</si>
  <si>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</si>
  <si>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</si>
  <si>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</si>
  <si>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</si>
  <si>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</si>
  <si>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</si>
  <si>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</si>
  <si>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</si>
  <si>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</si>
  <si>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</si>
  <si>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</si>
  <si>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</si>
  <si>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</si>
  <si>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</si>
  <si>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</si>
  <si>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</si>
  <si>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</si>
  <si>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</si>
  <si>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</si>
  <si>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</si>
  <si>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</si>
  <si>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</si>
  <si>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</si>
  <si>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</si>
  <si>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</si>
  <si>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</si>
  <si>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</si>
  <si>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</si>
  <si>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</si>
  <si>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</si>
  <si>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</si>
  <si>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</si>
  <si>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</si>
  <si>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</si>
  <si>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</si>
  <si>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</si>
  <si>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</si>
  <si>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</si>
  <si>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</si>
  <si>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</si>
  <si>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</si>
  <si>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</si>
  <si>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</si>
  <si>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</si>
  <si>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</si>
  <si>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</si>
  <si>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</si>
  <si>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</si>
  <si>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</si>
  <si>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</si>
  <si>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</si>
  <si>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</si>
  <si>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</si>
  <si>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</si>
  <si>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</si>
  <si>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</si>
  <si>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</si>
  <si>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</si>
  <si>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</si>
  <si>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</si>
  <si>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</si>
  <si>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</si>
  <si>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</si>
  <si>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</si>
  <si>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</si>
  <si>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</si>
  <si>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</si>
  <si>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</si>
  <si>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</si>
  <si>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</si>
  <si>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</si>
  <si>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</si>
  <si>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</si>
  <si>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</si>
  <si>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</si>
  <si>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</si>
  <si>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</si>
  <si>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</si>
  <si>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</si>
  <si>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</si>
  <si>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</si>
  <si>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</si>
  <si>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</si>
  <si>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</si>
  <si>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</si>
  <si>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</si>
  <si>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</si>
  <si>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</si>
  <si>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</si>
  <si>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</si>
  <si>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</si>
  <si>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</si>
  <si>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</si>
  <si>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</si>
  <si>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</si>
  <si>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</si>
  <si>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</si>
  <si>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</si>
  <si>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</si>
  <si>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</si>
  <si>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</si>
  <si>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</si>
  <si>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</si>
  <si>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</si>
  <si>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</si>
  <si>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</si>
  <si>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</si>
  <si>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</si>
  <si>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</si>
  <si>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</si>
  <si>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</si>
  <si>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</si>
  <si>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</si>
  <si>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</si>
  <si>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</si>
  <si>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</si>
  <si>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</si>
  <si>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</si>
  <si>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</si>
  <si>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</si>
  <si>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</si>
  <si>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</si>
  <si>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</si>
  <si>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</si>
  <si>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</si>
  <si>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</si>
  <si>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</si>
  <si>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</si>
  <si>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</si>
  <si>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</si>
  <si>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</si>
  <si>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</si>
  <si>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</si>
  <si>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</si>
  <si>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</si>
  <si>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</si>
  <si>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</si>
  <si>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</si>
  <si>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</si>
  <si>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</si>
  <si>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</si>
  <si>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</si>
  <si>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</si>
  <si>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</si>
  <si>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</si>
  <si>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</si>
  <si>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</si>
  <si>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</si>
  <si>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</si>
  <si>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</si>
  <si>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</si>
  <si>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</si>
  <si>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</si>
  <si>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</si>
  <si>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</si>
  <si>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</si>
  <si>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</si>
  <si>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</si>
  <si>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</si>
  <si>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</si>
  <si>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</si>
  <si>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</si>
  <si>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</si>
  <si>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</si>
  <si>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</si>
  <si>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</si>
  <si>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</si>
  <si>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</si>
  <si>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</si>
  <si>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</si>
  <si>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</si>
  <si>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</si>
  <si>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</si>
  <si>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</si>
  <si>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</si>
  <si>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</si>
  <si>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</si>
  <si>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</si>
  <si>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</si>
  <si>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</si>
  <si>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</si>
  <si>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</si>
  <si>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</si>
  <si>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</si>
  <si>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</si>
  <si>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</si>
  <si>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</si>
  <si>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</si>
  <si>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</si>
  <si>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</si>
  <si>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</si>
  <si>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</si>
  <si>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</si>
  <si>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</si>
  <si>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</si>
  <si>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</si>
  <si>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</si>
  <si>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</si>
  <si>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</si>
  <si>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</si>
  <si>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</si>
  <si>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</si>
  <si>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</si>
  <si>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</si>
  <si>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</si>
  <si>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</si>
  <si>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</si>
  <si>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</si>
  <si>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</si>
  <si>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</si>
  <si>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</si>
  <si>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</si>
  <si>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</si>
  <si>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</si>
  <si>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</si>
  <si>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</si>
  <si>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</si>
  <si>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</si>
  <si>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</si>
  <si>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</si>
  <si>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</si>
  <si>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</si>
  <si>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</si>
  <si>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</si>
  <si>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</si>
  <si>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</si>
  <si>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</si>
  <si>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</si>
  <si>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</si>
  <si>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</si>
  <si>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</si>
  <si>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</si>
  <si>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</si>
  <si>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</si>
  <si>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</si>
  <si>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</si>
  <si>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</si>
  <si>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</si>
  <si>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</si>
  <si>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</si>
  <si>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</si>
  <si>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</si>
  <si>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</si>
  <si>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</si>
  <si>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</si>
  <si>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</si>
  <si>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</si>
  <si>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</si>
  <si>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</si>
  <si>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</si>
  <si>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</si>
  <si>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</si>
  <si>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</si>
  <si>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</si>
  <si>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</si>
  <si>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</si>
  <si>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</si>
  <si>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</si>
  <si>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</si>
  <si>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</si>
  <si>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</si>
  <si>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</si>
  <si>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</si>
  <si>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</si>
  <si>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</si>
  <si>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</si>
  <si>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</si>
  <si>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</si>
  <si>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</si>
  <si>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</si>
  <si>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</si>
  <si>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</si>
  <si>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</si>
  <si>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</si>
  <si>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</si>
  <si>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</si>
  <si>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</si>
  <si>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</si>
  <si>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</si>
  <si>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</si>
  <si>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</si>
  <si>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</si>
  <si>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</si>
  <si>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</si>
  <si>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</si>
  <si>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</si>
  <si>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</si>
  <si>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</si>
  <si>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</si>
  <si>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</si>
  <si>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</si>
  <si>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</si>
  <si>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</si>
  <si>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</si>
  <si>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</si>
  <si>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</si>
  <si>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</si>
  <si>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</si>
  <si>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</si>
  <si>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</si>
  <si>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</si>
  <si>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</si>
  <si>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</si>
  <si>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</si>
  <si>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</si>
  <si>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</si>
  <si>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</si>
  <si>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</si>
  <si>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</si>
  <si>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</si>
  <si>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</si>
  <si>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</si>
  <si>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</si>
  <si>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</si>
  <si>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</si>
  <si>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</si>
  <si>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</si>
  <si>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</si>
  <si>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</si>
  <si>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</si>
  <si>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</si>
  <si>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</si>
  <si>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</si>
  <si>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</si>
  <si>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</si>
  <si>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</si>
  <si>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</si>
  <si>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</si>
  <si>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</si>
  <si>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</si>
  <si>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</si>
  <si>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</si>
  <si>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</si>
  <si>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</si>
  <si>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</si>
  <si>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</si>
  <si>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</si>
  <si>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</si>
  <si>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</si>
  <si>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</si>
  <si>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</si>
  <si>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</si>
  <si>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</si>
  <si>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</si>
  <si>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</si>
  <si>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</si>
  <si>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</si>
  <si>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</si>
  <si>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</si>
  <si>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</si>
  <si>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</si>
  <si>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</si>
  <si>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</si>
  <si>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</si>
  <si>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</si>
  <si>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</si>
  <si>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</si>
  <si>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</si>
  <si>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</si>
  <si>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</si>
  <si>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</si>
  <si>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</si>
  <si>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</si>
  <si>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</si>
  <si>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</si>
  <si>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</si>
  <si>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</si>
  <si>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</si>
  <si>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</si>
  <si>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</si>
  <si>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</si>
  <si>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</si>
  <si>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</si>
  <si>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</si>
  <si>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</si>
  <si>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</si>
  <si>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</si>
  <si>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</si>
  <si>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</si>
  <si>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</si>
  <si>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</si>
  <si>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</si>
  <si>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</si>
  <si>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</si>
  <si>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</si>
  <si>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</si>
  <si>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</si>
  <si>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</si>
  <si>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</si>
  <si>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</si>
  <si>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</si>
  <si>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</si>
  <si>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</si>
  <si>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</si>
  <si>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</si>
  <si>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</si>
  <si>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</si>
  <si>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</si>
  <si>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</si>
  <si>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</si>
  <si>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</si>
  <si>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</si>
  <si>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</si>
  <si>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</si>
  <si>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</si>
  <si>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</si>
  <si>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</si>
  <si>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</si>
  <si>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</si>
  <si>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</si>
  <si>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</si>
  <si>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</si>
  <si>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</si>
  <si>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</si>
  <si>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</si>
  <si>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</si>
  <si>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</si>
  <si>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</si>
  <si>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</si>
  <si>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</si>
  <si>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</si>
  <si>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</si>
  <si>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</si>
  <si>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</si>
  <si>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</si>
  <si>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</si>
  <si>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</si>
  <si>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</si>
  <si>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</si>
  <si>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</si>
  <si>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</si>
  <si>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</si>
  <si>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</si>
  <si>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</si>
  <si>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</si>
  <si>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</si>
  <si>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</si>
  <si>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</si>
  <si>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</si>
  <si>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</si>
  <si>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</si>
  <si>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</si>
  <si>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</si>
  <si>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</si>
  <si>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</si>
  <si>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</si>
  <si>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</si>
  <si>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</si>
  <si>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</si>
  <si>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</si>
  <si>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</si>
  <si>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</si>
  <si>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</si>
  <si>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</si>
  <si>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</si>
  <si>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</si>
  <si>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</si>
  <si>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</si>
  <si>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</si>
  <si>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</si>
  <si>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</si>
  <si>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</si>
  <si>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</si>
  <si>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</si>
  <si>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</si>
  <si>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</si>
  <si>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</si>
  <si>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</si>
  <si>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</si>
  <si>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</si>
  <si>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</si>
  <si>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</si>
  <si>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</si>
  <si>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</si>
  <si>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</si>
  <si>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</si>
  <si>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</si>
  <si>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</si>
  <si>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</si>
  <si>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</si>
  <si>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</si>
  <si>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</si>
  <si>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</si>
  <si>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</si>
  <si>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</si>
  <si>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</si>
  <si>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</si>
  <si>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</si>
  <si>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</si>
  <si>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</si>
  <si>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</si>
  <si>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</si>
  <si>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</si>
  <si>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</si>
  <si>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</si>
  <si>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</si>
  <si>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</si>
  <si>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</si>
  <si>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</si>
  <si>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</si>
  <si>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</si>
  <si>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</si>
  <si>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</si>
  <si>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</si>
  <si>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</si>
  <si>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</si>
  <si>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</si>
  <si>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</si>
  <si>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</si>
  <si>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</si>
  <si>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</si>
  <si>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</si>
  <si>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</si>
  <si>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</si>
  <si>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</si>
  <si>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</si>
  <si>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</si>
  <si>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</si>
  <si>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</si>
  <si>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</si>
  <si>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</si>
  <si>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</si>
  <si>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</si>
  <si>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</si>
  <si>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</si>
  <si>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</si>
  <si>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</si>
  <si>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</si>
  <si>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</si>
  <si>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</si>
  <si>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</si>
  <si>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</si>
  <si>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</si>
  <si>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</si>
  <si>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</si>
  <si>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</si>
  <si>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</si>
  <si>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</si>
  <si>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</si>
  <si>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</si>
  <si>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</si>
  <si>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</si>
  <si>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</si>
  <si>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</si>
  <si>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</si>
  <si>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</si>
  <si>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</si>
  <si>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</si>
  <si>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</si>
  <si>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</si>
  <si>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</si>
  <si>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</si>
  <si>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</si>
  <si>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</si>
  <si>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</si>
  <si>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</si>
  <si>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</si>
  <si>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</si>
  <si>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</si>
  <si>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</si>
  <si>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</si>
  <si>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</si>
  <si>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</si>
  <si>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</si>
  <si>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</si>
  <si>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</si>
  <si>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</si>
  <si>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</si>
  <si>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</si>
  <si>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</si>
  <si>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</si>
  <si>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</si>
  <si>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</si>
  <si>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</si>
  <si>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</si>
  <si>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</si>
  <si>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</si>
  <si>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</si>
  <si>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</si>
  <si>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</si>
  <si>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</si>
  <si>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</si>
  <si>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</si>
  <si>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</si>
  <si>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</si>
  <si>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</si>
  <si>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</si>
  <si>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</si>
  <si>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</si>
  <si>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</si>
  <si>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</si>
  <si>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</si>
  <si>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</si>
  <si>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</si>
  <si>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</si>
  <si>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</si>
  <si>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</si>
  <si>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</si>
  <si>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</si>
  <si>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</si>
  <si>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</si>
  <si>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</si>
  <si>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</si>
  <si>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</si>
  <si>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</si>
  <si>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</si>
  <si>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</si>
  <si>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</si>
  <si>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</si>
  <si>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</si>
  <si>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</si>
  <si>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</si>
  <si>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</si>
  <si>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</si>
  <si>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</si>
  <si>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</si>
  <si>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</si>
  <si>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</si>
  <si>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</si>
  <si>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</si>
  <si>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</si>
  <si>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</si>
  <si>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</si>
  <si>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</si>
  <si>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</si>
  <si>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</si>
  <si>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</si>
  <si>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</si>
  <si>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</si>
  <si>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</si>
  <si>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</si>
  <si>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</si>
  <si>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</si>
  <si>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</si>
  <si>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</si>
  <si>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</si>
  <si>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</si>
  <si>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</si>
  <si>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</si>
  <si>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</si>
  <si>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</si>
  <si>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</si>
  <si>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</si>
  <si>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</si>
  <si>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</si>
  <si>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</si>
  <si>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</si>
  <si>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</si>
  <si>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</si>
  <si>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</si>
  <si>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</si>
  <si>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</si>
  <si>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</si>
  <si>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</si>
  <si>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</si>
  <si>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</si>
  <si>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</si>
  <si>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</si>
  <si>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</si>
  <si>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</si>
  <si>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</si>
  <si>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</si>
  <si>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</si>
  <si>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</si>
  <si>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</si>
  <si>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</si>
  <si>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</si>
  <si>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</si>
  <si>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</si>
  <si>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</si>
  <si>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</si>
  <si>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</si>
  <si>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</si>
  <si>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</si>
  <si>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</si>
  <si>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</si>
  <si>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</si>
  <si>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</si>
  <si>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</si>
  <si>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</si>
  <si>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</si>
  <si>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</si>
  <si>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</si>
  <si>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</si>
  <si>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</si>
  <si>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</si>
  <si>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</si>
  <si>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</si>
  <si>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</si>
  <si>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</si>
  <si>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</si>
  <si>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</si>
  <si>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</si>
  <si>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</si>
  <si>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</si>
  <si>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</si>
  <si>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</si>
  <si>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</si>
  <si>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</si>
  <si>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</si>
  <si>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</si>
  <si>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</si>
  <si>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</si>
  <si>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</si>
  <si>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</si>
  <si>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</si>
  <si>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</si>
  <si>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</si>
  <si>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</si>
  <si>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</si>
  <si>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</si>
  <si>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</si>
  <si>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</si>
  <si>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</si>
  <si>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</si>
  <si>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</si>
  <si>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</si>
  <si>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</si>
  <si>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</si>
  <si>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</si>
  <si>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</si>
  <si>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</si>
  <si>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</si>
  <si>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</si>
  <si>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</si>
  <si>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</si>
  <si>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</si>
  <si>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</si>
  <si>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</si>
  <si>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</si>
  <si>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</si>
  <si>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</si>
  <si>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</si>
  <si>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</si>
  <si>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</si>
  <si>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</si>
  <si>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</si>
  <si>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</si>
  <si>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</si>
  <si>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</si>
  <si>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</si>
  <si>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</si>
  <si>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</si>
  <si>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</si>
  <si>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</si>
  <si>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</si>
  <si>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</si>
  <si>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</si>
  <si>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</si>
  <si>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</si>
  <si>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</si>
  <si>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</si>
  <si>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</si>
  <si>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</si>
  <si>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</si>
  <si>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</si>
  <si>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</si>
  <si>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</si>
  <si>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</si>
  <si>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</si>
  <si>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</si>
  <si>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</si>
  <si>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</si>
  <si>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</si>
  <si>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</si>
  <si>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</si>
  <si>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</si>
  <si>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</si>
  <si>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</si>
  <si>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</si>
  <si>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</si>
  <si>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</si>
  <si>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</si>
  <si>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</si>
  <si>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</si>
  <si>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</si>
  <si>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</si>
  <si>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</si>
  <si>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</si>
  <si>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</si>
  <si>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</si>
  <si>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</si>
  <si>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</si>
  <si>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</si>
  <si>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</si>
  <si>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</si>
  <si>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</si>
  <si>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</si>
  <si>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</si>
  <si>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</si>
  <si>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</si>
  <si>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</si>
  <si>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</si>
  <si>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</si>
  <si>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</si>
  <si>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</si>
  <si>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</si>
  <si>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</si>
  <si>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</si>
  <si>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</si>
  <si>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</si>
  <si>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</si>
  <si>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</si>
  <si>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</si>
  <si>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</si>
  <si>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</si>
  <si>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</si>
  <si>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</si>
  <si>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</si>
  <si>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</si>
  <si>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</si>
  <si>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</si>
  <si>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</si>
  <si>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</si>
  <si>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</si>
  <si>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</si>
  <si>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</si>
  <si>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</si>
  <si>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</si>
  <si>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</si>
  <si>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</si>
  <si>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</si>
  <si>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</si>
  <si>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</si>
  <si>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</si>
  <si>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</si>
  <si>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</si>
  <si>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</si>
  <si>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</si>
  <si>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</si>
  <si>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</si>
  <si>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</si>
  <si>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</si>
  <si>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</si>
  <si>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</si>
  <si>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</si>
  <si>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</si>
  <si>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</si>
  <si>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</si>
  <si>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</si>
  <si>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</si>
  <si>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</si>
  <si>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</si>
  <si>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</si>
  <si>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</si>
  <si>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</si>
  <si>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</si>
  <si>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</si>
  <si>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</si>
  <si>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</si>
  <si>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</si>
  <si>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</si>
  <si>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</si>
  <si>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</si>
  <si>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</si>
  <si>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</si>
  <si>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</si>
  <si>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</si>
  <si>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</si>
  <si>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</si>
  <si>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</si>
  <si>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</si>
  <si>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</si>
  <si>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</si>
  <si>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</si>
  <si>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</si>
  <si>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</si>
  <si>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</si>
  <si>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</si>
  <si>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</si>
  <si>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</si>
  <si>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</si>
  <si>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</si>
  <si>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</si>
  <si>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</si>
  <si>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</si>
  <si>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</si>
  <si>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</si>
  <si>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</si>
  <si>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</si>
  <si>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</si>
  <si>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</si>
  <si>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</si>
  <si>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</si>
  <si>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</si>
  <si>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</si>
  <si>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</si>
  <si>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</si>
  <si>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</si>
  <si>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</si>
  <si>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</si>
  <si>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</si>
  <si>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</si>
  <si>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</si>
  <si>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</si>
  <si>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</si>
  <si>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</si>
  <si>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</si>
  <si>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</si>
  <si>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</si>
  <si>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</si>
  <si>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</si>
  <si>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</si>
  <si>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</si>
  <si>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</si>
  <si>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</si>
  <si>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</si>
  <si>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</si>
  <si>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</si>
  <si>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</si>
  <si>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</si>
  <si>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</si>
  <si>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</si>
  <si>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</si>
  <si>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</si>
  <si>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</si>
  <si>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</si>
  <si>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</si>
  <si>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</si>
  <si>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</si>
  <si>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</si>
  <si>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</si>
  <si>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</si>
  <si>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</si>
  <si>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</si>
  <si>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</si>
  <si>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</si>
  <si>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</si>
  <si>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</si>
  <si>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</si>
  <si>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</si>
  <si>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</si>
  <si>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</si>
  <si>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</si>
  <si>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</si>
  <si>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</si>
  <si>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</si>
  <si>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</si>
  <si>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</si>
  <si>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</si>
  <si>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</si>
  <si>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</si>
  <si>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</si>
  <si>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</si>
  <si>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</si>
  <si>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</si>
  <si>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</si>
  <si>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</si>
  <si>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</si>
  <si>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</si>
  <si>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</si>
  <si>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</si>
  <si>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</si>
  <si>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</si>
  <si>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</si>
  <si>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</si>
  <si>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</si>
  <si>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</si>
  <si>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</si>
  <si>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</si>
  <si>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</si>
  <si>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</si>
  <si>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</si>
  <si>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</si>
  <si>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</si>
  <si>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</si>
  <si>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</si>
  <si>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</si>
  <si>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</si>
  <si>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</si>
  <si>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</si>
  <si>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</si>
  <si>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</si>
  <si>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</si>
  <si>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</si>
  <si>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</si>
  <si>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</si>
  <si>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</si>
  <si>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</si>
  <si>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</si>
  <si>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</si>
  <si>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</si>
  <si>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</si>
  <si>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</si>
  <si>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</si>
  <si>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</si>
  <si>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</si>
  <si>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</si>
  <si>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</si>
  <si>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</si>
  <si>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</si>
  <si>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</si>
  <si>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</si>
  <si>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</si>
  <si>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</si>
  <si>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</si>
  <si>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</si>
  <si>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</si>
  <si>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</si>
  <si>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</si>
  <si>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</si>
  <si>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</si>
  <si>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</si>
  <si>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</si>
  <si>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</si>
  <si>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</si>
  <si>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</si>
  <si>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</si>
  <si>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</si>
  <si>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</si>
  <si>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</si>
  <si>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</si>
  <si>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</si>
  <si>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</si>
  <si>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</si>
  <si>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</si>
  <si>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</si>
  <si>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</si>
  <si>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</si>
  <si>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</si>
  <si>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</si>
  <si>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</si>
  <si>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</si>
  <si>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</si>
  <si>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</si>
  <si>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</si>
  <si>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</si>
  <si>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</si>
  <si>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</si>
  <si>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</si>
  <si>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</si>
  <si>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</si>
  <si>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</si>
  <si>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</si>
  <si>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</si>
  <si>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</si>
  <si>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</si>
  <si>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</si>
  <si>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</si>
  <si>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</si>
  <si>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</si>
  <si>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</si>
  <si>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</si>
  <si>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</si>
  <si>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</si>
  <si>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</si>
  <si>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</si>
  <si>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</si>
  <si>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</si>
  <si>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</si>
  <si>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</si>
  <si>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</si>
  <si>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</si>
  <si>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</si>
  <si>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</si>
  <si>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</si>
  <si>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</si>
  <si>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</si>
  <si>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</si>
  <si>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</si>
  <si>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</si>
  <si>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</si>
  <si>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</si>
  <si>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</si>
  <si>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</si>
  <si>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</si>
  <si>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</si>
  <si>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</si>
  <si>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</si>
  <si>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</si>
  <si>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</si>
  <si>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</si>
  <si>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</si>
  <si>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</si>
  <si>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</si>
  <si>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</si>
  <si>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</si>
  <si>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</si>
  <si>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</si>
  <si>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</si>
  <si>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</si>
  <si>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</si>
  <si>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</si>
  <si>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</si>
  <si>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</si>
  <si>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</si>
  <si>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</si>
  <si>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</si>
  <si>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</si>
  <si>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</si>
  <si>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</si>
  <si>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</si>
  <si>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</si>
  <si>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</si>
  <si>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</si>
  <si>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</si>
  <si>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</si>
  <si>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</si>
  <si>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</si>
  <si>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</si>
  <si>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</si>
  <si>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</si>
  <si>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</si>
  <si>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</si>
  <si>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</si>
  <si>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</si>
  <si>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</si>
  <si>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</si>
  <si>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</si>
  <si>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</si>
  <si>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</si>
  <si>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</si>
  <si>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</si>
  <si>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</si>
  <si>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</si>
  <si>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</si>
  <si>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</si>
  <si>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</si>
  <si>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</si>
  <si>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</si>
  <si>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</si>
  <si>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</si>
  <si>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</si>
  <si>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</si>
  <si>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</si>
  <si>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</si>
  <si>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</si>
  <si>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</si>
  <si>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</si>
  <si>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</si>
  <si>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</si>
  <si>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</si>
  <si>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</si>
  <si>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</si>
  <si>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</si>
  <si>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</si>
  <si>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</si>
  <si>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</si>
  <si>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</si>
  <si>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</si>
  <si>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</si>
  <si>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</si>
  <si>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</si>
  <si>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</si>
  <si>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</si>
  <si>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</si>
  <si>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</si>
  <si>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</si>
  <si>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</si>
  <si>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</si>
  <si>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</si>
  <si>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</si>
  <si>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</si>
  <si>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</si>
  <si>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</si>
  <si>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</si>
  <si>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</si>
  <si>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</si>
  <si>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</si>
  <si>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</si>
  <si>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</si>
  <si>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</si>
  <si>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</si>
  <si>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</si>
  <si>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</si>
  <si>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</si>
  <si>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</si>
  <si>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</si>
  <si>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</si>
  <si>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</si>
  <si>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</si>
  <si>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</si>
  <si>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</si>
  <si>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</si>
  <si>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</si>
  <si>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</si>
  <si>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</si>
  <si>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</si>
  <si>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</si>
  <si>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</si>
  <si>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</si>
  <si>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</si>
  <si>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</si>
  <si>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</si>
  <si>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</si>
  <si>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</si>
  <si>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</si>
  <si>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</si>
  <si>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</si>
  <si>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</si>
  <si>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</si>
  <si>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</si>
  <si>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</si>
  <si>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</si>
  <si>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</si>
  <si>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</si>
  <si>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</si>
  <si>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</si>
  <si>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</si>
  <si>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</si>
  <si>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</si>
  <si>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</si>
  <si>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</si>
  <si>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</si>
  <si>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</si>
  <si>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</si>
  <si>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</si>
  <si>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</si>
  <si>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</si>
  <si>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</si>
  <si>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</si>
  <si>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</si>
  <si>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</si>
  <si>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</si>
  <si>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</si>
  <si>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</si>
  <si>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</si>
  <si>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</si>
  <si>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</si>
  <si>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</si>
  <si>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</si>
  <si>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</si>
  <si>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</si>
  <si>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</si>
  <si>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</si>
  <si>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</si>
  <si>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</si>
  <si>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</si>
  <si>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</si>
  <si>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</si>
  <si>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</si>
  <si>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</si>
  <si>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</si>
  <si>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</si>
  <si>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</si>
  <si>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</si>
  <si>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</si>
  <si>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</si>
  <si>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</si>
  <si>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</si>
  <si>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</si>
  <si>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</si>
  <si>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</si>
  <si>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</si>
  <si>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</si>
  <si>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</si>
  <si>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</si>
  <si>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</si>
  <si>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</si>
  <si>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</si>
  <si>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</si>
  <si>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</si>
  <si>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</si>
  <si>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</si>
  <si>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</si>
  <si>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</si>
  <si>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</si>
  <si>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</si>
  <si>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</si>
  <si>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</si>
  <si>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</si>
  <si>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</si>
  <si>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</si>
  <si>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</si>
  <si>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</si>
  <si>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</si>
  <si>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</si>
  <si>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</si>
  <si>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</si>
  <si>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</si>
  <si>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</si>
  <si>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</si>
  <si>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</si>
  <si>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</si>
  <si>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</si>
  <si>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</si>
  <si>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</si>
  <si>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</si>
  <si>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</si>
  <si>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</si>
  <si>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</si>
  <si>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</si>
  <si>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</si>
  <si>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</si>
  <si>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</si>
  <si>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</si>
  <si>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</si>
  <si>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</si>
  <si>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</si>
  <si>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</si>
  <si>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</si>
  <si>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</si>
  <si>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</si>
  <si>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</si>
  <si>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</si>
  <si>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</si>
  <si>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</si>
  <si>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</si>
  <si>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</si>
  <si>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</si>
  <si>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</si>
  <si>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</si>
  <si>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</si>
  <si>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</si>
  <si>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</si>
  <si>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</si>
  <si>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</si>
  <si>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</si>
  <si>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</si>
  <si>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</si>
  <si>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</si>
  <si>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</si>
  <si>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</si>
  <si>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</si>
  <si>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</si>
  <si>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</si>
  <si>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</si>
  <si>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</si>
  <si>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</si>
  <si>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</si>
  <si>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</si>
  <si>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</si>
  <si>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</si>
  <si>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</si>
  <si>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</si>
  <si>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</si>
  <si>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</si>
  <si>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</si>
  <si>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</si>
  <si>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</si>
  <si>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</si>
  <si>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</si>
  <si>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</si>
  <si>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</si>
  <si>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</si>
  <si>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</si>
  <si>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</si>
  <si>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</si>
  <si>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</si>
  <si>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</si>
  <si>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</si>
  <si>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</si>
  <si>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</si>
  <si>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</si>
  <si>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</si>
  <si>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</si>
  <si>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</si>
  <si>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</si>
  <si>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</si>
  <si>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</si>
  <si>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</si>
  <si>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</si>
  <si>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</si>
  <si>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</si>
  <si>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</si>
  <si>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</si>
  <si>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</si>
  <si>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</si>
  <si>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</si>
  <si>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</si>
  <si>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</si>
  <si>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</si>
  <si>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</si>
  <si>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</si>
  <si>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</si>
  <si>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</si>
  <si>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</si>
  <si>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</si>
  <si>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</si>
  <si>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</si>
  <si>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</si>
  <si>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</si>
  <si>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</si>
  <si>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</si>
  <si>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</si>
  <si>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</si>
  <si>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</si>
  <si>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</si>
  <si>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</si>
  <si>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</si>
  <si>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</si>
  <si>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</si>
  <si>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</si>
  <si>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</si>
  <si>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</si>
  <si>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</si>
  <si>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</si>
  <si>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</si>
  <si>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</si>
  <si>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</si>
  <si>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</si>
  <si>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</si>
  <si>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</si>
  <si>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</si>
  <si>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</si>
  <si>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</si>
  <si>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</si>
  <si>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</si>
  <si>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</si>
  <si>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</si>
  <si>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</si>
  <si>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</si>
  <si>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</si>
  <si>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</si>
  <si>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</si>
  <si>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</si>
  <si>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</si>
  <si>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</si>
  <si>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</si>
  <si>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</si>
  <si>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</si>
  <si>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</si>
  <si>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</si>
  <si>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</si>
  <si>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</si>
  <si>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</si>
  <si>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</si>
  <si>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</si>
  <si>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</si>
  <si>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</si>
  <si>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</si>
  <si>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</si>
  <si>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</si>
  <si>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</si>
  <si>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</si>
  <si>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</si>
  <si>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</si>
  <si>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</si>
  <si>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</si>
  <si>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</si>
  <si>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</si>
  <si>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</si>
  <si>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</si>
  <si>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</si>
  <si>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</si>
  <si>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</si>
  <si>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</si>
  <si>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</si>
  <si>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</si>
  <si>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</si>
  <si>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</si>
  <si>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</si>
  <si>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</si>
  <si>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</si>
  <si>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</si>
  <si>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</si>
  <si>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</si>
  <si>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</si>
  <si>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</si>
  <si>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</si>
  <si>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</si>
  <si>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</si>
  <si>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</si>
  <si>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</si>
  <si>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</si>
  <si>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</si>
  <si>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</si>
  <si>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</si>
  <si>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</si>
  <si>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</si>
  <si>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</si>
  <si>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</si>
  <si>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</si>
  <si>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</si>
  <si>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</si>
  <si>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</si>
  <si>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</si>
  <si>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</si>
  <si>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</si>
  <si>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</si>
  <si>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</si>
  <si>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</si>
  <si>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</si>
  <si>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</si>
  <si>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</si>
  <si>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</si>
  <si>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</si>
  <si>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</si>
  <si>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</si>
  <si>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</si>
  <si>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</si>
  <si>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</si>
  <si>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</si>
  <si>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</si>
  <si>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</si>
  <si>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</si>
  <si>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</si>
  <si>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</si>
  <si>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</si>
  <si>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</si>
  <si>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</si>
  <si>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</si>
  <si>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</si>
  <si>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</si>
  <si>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</si>
  <si>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</si>
  <si>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</si>
  <si>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</si>
  <si>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</si>
  <si>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</si>
  <si>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</si>
  <si>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</si>
  <si>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</si>
  <si>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</si>
  <si>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</si>
  <si>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</si>
  <si>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</si>
  <si>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</si>
  <si>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</si>
  <si>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</si>
  <si>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</si>
  <si>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</si>
  <si>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</si>
  <si>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</si>
  <si>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</si>
  <si>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</si>
  <si>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</si>
  <si>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</si>
  <si>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</si>
  <si>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</si>
  <si>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</si>
  <si>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</si>
  <si>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</si>
  <si>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</si>
  <si>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</si>
  <si>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</si>
  <si>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</si>
  <si>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</si>
  <si>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</si>
  <si>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</si>
  <si>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</si>
  <si>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</si>
  <si>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</si>
  <si>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</si>
  <si>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</si>
  <si>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</si>
  <si>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</si>
  <si>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</si>
  <si>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</si>
  <si>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</si>
  <si>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</si>
  <si>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</si>
  <si>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</si>
  <si>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</si>
  <si>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</si>
  <si>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</si>
  <si>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</si>
  <si>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</si>
  <si>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</si>
  <si>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</si>
  <si>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</si>
  <si>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</si>
  <si>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</si>
  <si>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</si>
  <si>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</si>
  <si>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</si>
  <si>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</si>
  <si>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</si>
  <si>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</si>
  <si>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</si>
  <si>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</si>
  <si>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</si>
  <si>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</si>
  <si>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</si>
  <si>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</si>
  <si>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</si>
  <si>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</si>
  <si>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</si>
  <si>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</si>
  <si>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</si>
  <si>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</si>
  <si>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</si>
  <si>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</si>
  <si>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</si>
  <si>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</si>
  <si>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</si>
  <si>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</si>
  <si>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</si>
  <si>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</si>
  <si>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</si>
  <si>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</si>
  <si>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</si>
  <si>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</si>
  <si>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</si>
  <si>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</si>
  <si>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</si>
  <si>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</si>
  <si>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</si>
  <si>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</si>
  <si>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</si>
  <si>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</si>
  <si>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</si>
  <si>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</si>
  <si>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</si>
  <si>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</si>
  <si>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</si>
  <si>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</si>
  <si>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</si>
  <si>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</si>
  <si>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</si>
  <si>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</si>
  <si>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</si>
  <si>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</si>
  <si>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</si>
  <si>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</si>
  <si>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</si>
  <si>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</si>
  <si>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</si>
  <si>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</si>
  <si>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</si>
  <si>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</si>
  <si>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</si>
  <si>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</si>
  <si>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</si>
  <si>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</si>
  <si>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</si>
  <si>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</si>
  <si>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</si>
  <si>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</si>
  <si>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</si>
  <si>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</si>
  <si>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</si>
  <si>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</si>
  <si>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</si>
  <si>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</si>
  <si>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</si>
  <si>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</si>
  <si>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</si>
  <si>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</si>
  <si>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</si>
  <si>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</si>
  <si>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</si>
  <si>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</si>
  <si>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</si>
  <si>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</si>
  <si>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</si>
  <si>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</si>
  <si>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</si>
  <si>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</si>
  <si>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</si>
  <si>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</si>
  <si>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</si>
  <si>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</si>
  <si>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</si>
  <si>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</si>
  <si>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</si>
  <si>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</si>
  <si>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</si>
  <si>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</si>
  <si>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</si>
  <si>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</si>
  <si>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</si>
  <si>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</si>
  <si>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</si>
  <si>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</si>
  <si>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</si>
  <si>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</si>
  <si>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</si>
  <si>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</si>
  <si>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</si>
  <si>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</si>
  <si>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</si>
  <si>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</si>
  <si>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</si>
  <si>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</si>
  <si>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</si>
  <si>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</si>
  <si>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</si>
  <si>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</si>
  <si>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</si>
  <si>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</si>
  <si>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</si>
  <si>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</si>
  <si>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</si>
  <si>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</si>
  <si>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</si>
  <si>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</si>
  <si>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</si>
  <si>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</si>
  <si>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</si>
  <si>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</si>
  <si>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</si>
  <si>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</si>
  <si>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</si>
  <si>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</si>
  <si>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</si>
  <si>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</si>
  <si>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</si>
  <si>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</si>
  <si>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</si>
  <si>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</si>
  <si>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</si>
  <si>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</si>
  <si>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</si>
  <si>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</si>
  <si>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</si>
  <si>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</si>
  <si>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</si>
  <si>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</si>
  <si>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</si>
  <si>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</si>
  <si>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</si>
  <si>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</si>
  <si>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</si>
  <si>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</si>
  <si>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</si>
  <si>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</si>
  <si>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</si>
  <si>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</si>
  <si>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</si>
  <si>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</si>
  <si>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</si>
  <si>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</si>
  <si>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</si>
  <si>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</si>
  <si>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</si>
  <si>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</si>
  <si>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</si>
  <si>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</si>
  <si>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</si>
  <si>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</si>
  <si>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</si>
  <si>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</si>
  <si>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</si>
  <si>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</si>
  <si>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</si>
  <si>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</si>
  <si>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</si>
  <si>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</si>
  <si>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</si>
  <si>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</si>
  <si>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</si>
  <si>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</si>
  <si>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</si>
  <si>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</si>
  <si>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</si>
  <si>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</si>
  <si>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</si>
  <si>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</si>
  <si>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</si>
  <si>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</si>
  <si>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</si>
  <si>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</si>
  <si>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</si>
  <si>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</si>
  <si>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</si>
  <si>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</si>
  <si>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</si>
  <si>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</si>
  <si>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</si>
  <si>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</si>
  <si>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</si>
  <si>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</si>
  <si>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</si>
  <si>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</si>
  <si>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</si>
  <si>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</si>
  <si>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</si>
  <si>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</si>
  <si>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</si>
  <si>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</si>
  <si>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</si>
  <si>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</si>
  <si>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</si>
  <si>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</si>
  <si>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</si>
  <si>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</si>
  <si>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</si>
  <si>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</si>
  <si>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</si>
  <si>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</si>
  <si>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</si>
  <si>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</si>
  <si>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</si>
  <si>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</si>
  <si>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</si>
  <si>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</si>
  <si>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</si>
  <si>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</si>
  <si>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</si>
  <si>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</si>
  <si>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</si>
  <si>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</si>
  <si>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</si>
  <si>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</si>
  <si>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</si>
  <si>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</si>
  <si>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</si>
  <si>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</si>
  <si>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</si>
  <si>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</si>
  <si>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</si>
  <si>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</si>
  <si>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</si>
  <si>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</si>
  <si>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</si>
  <si>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</si>
  <si>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</si>
  <si>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</si>
  <si>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</si>
  <si>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</si>
  <si>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</si>
  <si>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</si>
  <si>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</si>
  <si>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</si>
  <si>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</si>
  <si>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</si>
  <si>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</si>
  <si>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</si>
  <si>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</si>
  <si>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</si>
  <si>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</si>
  <si>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</si>
  <si>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</si>
  <si>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</si>
  <si>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</si>
  <si>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</si>
  <si>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</si>
  <si>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</si>
  <si>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</si>
  <si>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</si>
  <si>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</si>
  <si>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</si>
  <si>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</si>
  <si>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</si>
  <si>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</si>
  <si>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</si>
  <si>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</si>
  <si>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</si>
  <si>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</si>
  <si>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</si>
  <si>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</si>
  <si>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</si>
  <si>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</si>
  <si>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</si>
  <si>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</si>
  <si>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</si>
  <si>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</si>
  <si>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</si>
  <si>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</si>
  <si>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</si>
  <si>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</si>
  <si>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</si>
  <si>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</si>
  <si>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</si>
  <si>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</si>
  <si>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</si>
  <si>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</si>
  <si>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</si>
  <si>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</si>
  <si>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</si>
  <si>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</si>
  <si>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</si>
  <si>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</si>
  <si>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</si>
  <si>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</si>
  <si>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</si>
  <si>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</si>
  <si>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</si>
  <si>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</si>
  <si>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</si>
  <si>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</si>
  <si>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</si>
  <si>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</si>
  <si>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</si>
  <si>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</si>
  <si>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</si>
  <si>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</si>
  <si>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</si>
  <si>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</si>
  <si>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</si>
  <si>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</si>
  <si>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</si>
  <si>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</si>
  <si>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</si>
  <si>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</si>
  <si>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</si>
  <si>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</si>
  <si>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</si>
  <si>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</si>
  <si>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</si>
  <si>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</si>
  <si>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</si>
  <si>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</si>
  <si>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</si>
  <si>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</si>
  <si>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</si>
  <si>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</si>
  <si>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</si>
  <si>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</si>
  <si>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</si>
  <si>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</si>
  <si>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</si>
  <si>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</si>
  <si>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</si>
  <si>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</si>
  <si>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</si>
  <si>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</si>
  <si>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</si>
  <si>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</si>
  <si>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</si>
  <si>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</si>
  <si>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</si>
  <si>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</si>
  <si>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</si>
  <si>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</si>
  <si>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</si>
  <si>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</si>
  <si>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</si>
  <si>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</si>
  <si>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</si>
  <si>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</si>
  <si>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</si>
  <si>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</si>
  <si>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</si>
  <si>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</si>
  <si>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</si>
  <si>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</si>
  <si>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</si>
  <si>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</si>
  <si>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</si>
  <si>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</si>
  <si>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</si>
  <si>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</si>
  <si>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</si>
  <si>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</si>
  <si>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</si>
  <si>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</si>
  <si>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</si>
  <si>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</si>
  <si>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</si>
  <si>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</si>
  <si>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</si>
  <si>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</si>
  <si>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</si>
  <si>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</si>
  <si>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</si>
  <si>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</si>
  <si>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</si>
  <si>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</si>
  <si>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</si>
  <si>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</si>
  <si>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</si>
  <si>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</si>
  <si>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</si>
  <si>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</si>
  <si>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</si>
  <si>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</si>
  <si>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</si>
  <si>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</si>
  <si>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</si>
  <si>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</si>
  <si>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</si>
  <si>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</si>
  <si>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</si>
  <si>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</si>
  <si>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</si>
  <si>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</si>
  <si>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</si>
  <si>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</si>
  <si>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</si>
  <si>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</si>
  <si>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</si>
  <si>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</si>
  <si>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</si>
  <si>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</si>
  <si>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</si>
  <si>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</si>
  <si>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</si>
  <si>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</si>
  <si>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</si>
  <si>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</si>
  <si>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</si>
  <si>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</si>
  <si>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</si>
  <si>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</si>
  <si>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</si>
  <si>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</si>
  <si>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</si>
  <si>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</si>
  <si>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</si>
  <si>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</si>
  <si>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</si>
  <si>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</si>
  <si>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</si>
  <si>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</si>
  <si>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</si>
  <si>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</si>
  <si>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</si>
  <si>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</si>
  <si>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</si>
  <si>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</si>
  <si>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</si>
  <si>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</si>
  <si>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</si>
  <si>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</si>
  <si>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</si>
  <si>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</si>
  <si>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</si>
  <si>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</si>
  <si>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</si>
  <si>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</si>
  <si>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</si>
  <si>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</si>
  <si>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</si>
  <si>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</si>
  <si>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</si>
  <si>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</si>
  <si>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</si>
  <si>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</si>
  <si>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</si>
  <si>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</si>
  <si>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</si>
  <si>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</si>
  <si>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</si>
  <si>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</si>
  <si>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</si>
  <si>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</si>
  <si>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</si>
  <si>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</si>
  <si>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</si>
  <si>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</si>
  <si>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</si>
  <si>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</si>
  <si>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</si>
  <si>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</si>
  <si>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</si>
  <si>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</si>
  <si>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</si>
  <si>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</si>
  <si>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</si>
  <si>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</si>
  <si>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</si>
  <si>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</si>
  <si>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</si>
  <si>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</si>
  <si>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</si>
  <si>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</si>
  <si>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</si>
  <si>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</si>
  <si>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</si>
  <si>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</si>
  <si>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</si>
  <si>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</si>
  <si>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</si>
  <si>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</si>
  <si>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</si>
  <si>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</si>
  <si>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</si>
  <si>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</si>
  <si>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</si>
  <si>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</si>
  <si>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</si>
  <si>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</si>
  <si>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</si>
  <si>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</si>
  <si>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</si>
  <si>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</si>
  <si>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</si>
  <si>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</si>
  <si>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</si>
  <si>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</si>
  <si>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</si>
  <si>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</si>
  <si>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</si>
  <si>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</si>
  <si>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</si>
  <si>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</si>
  <si>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</si>
  <si>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</si>
  <si>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</si>
  <si>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</si>
  <si>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</si>
  <si>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</si>
  <si>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</si>
  <si>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</si>
  <si>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</si>
  <si>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</si>
  <si>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</si>
  <si>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</si>
  <si>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</si>
  <si>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</si>
  <si>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</si>
  <si>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</si>
  <si>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</si>
  <si>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</si>
  <si>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</si>
  <si>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</si>
  <si>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</si>
  <si>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</si>
  <si>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</si>
  <si>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</si>
  <si>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</si>
  <si>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</si>
  <si>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</si>
  <si>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</si>
  <si>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</si>
  <si>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</si>
  <si>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</si>
  <si>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</si>
  <si>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</si>
  <si>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</si>
  <si>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</si>
  <si>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</si>
  <si>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</si>
  <si>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</si>
  <si>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</si>
  <si>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</si>
  <si>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</si>
  <si>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</si>
  <si>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</si>
  <si>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</si>
  <si>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</si>
  <si>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</si>
  <si>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</si>
  <si>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</si>
  <si>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</si>
  <si>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</si>
  <si>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</si>
  <si>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</si>
  <si>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</si>
  <si>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</si>
  <si>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</si>
  <si>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</si>
  <si>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</si>
  <si>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</si>
  <si>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</si>
  <si>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</si>
  <si>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</si>
  <si>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</si>
  <si>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</si>
  <si>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</si>
  <si>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</si>
  <si>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</si>
  <si>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</si>
  <si>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</si>
  <si>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</si>
  <si>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</si>
  <si>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</si>
  <si>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</si>
  <si>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</si>
  <si>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</si>
  <si>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</si>
  <si>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</si>
  <si>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</si>
  <si>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</si>
  <si>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</si>
  <si>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</si>
  <si>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</si>
  <si>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</si>
  <si>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</si>
  <si>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</si>
  <si>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</si>
  <si>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</si>
  <si>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</si>
  <si>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</si>
  <si>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</si>
  <si>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</si>
  <si>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</si>
  <si>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</si>
  <si>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</si>
  <si>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</si>
  <si>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</si>
  <si>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</si>
  <si>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</si>
  <si>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</si>
  <si>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</si>
  <si>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</si>
  <si>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</si>
  <si>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</si>
  <si>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</si>
  <si>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</si>
  <si>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</si>
  <si>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</si>
  <si>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</si>
  <si>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</si>
  <si>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</si>
  <si>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</si>
  <si>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</si>
  <si>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</si>
  <si>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</si>
  <si>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</si>
  <si>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</si>
  <si>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</si>
  <si>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</si>
  <si>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</si>
  <si>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</si>
  <si>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</si>
  <si>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</si>
  <si>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</si>
  <si>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</si>
  <si>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</si>
  <si>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</si>
  <si>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</si>
  <si>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</si>
  <si>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</si>
  <si>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</si>
  <si>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</si>
  <si>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</si>
  <si>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</si>
  <si>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</si>
  <si>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</si>
  <si>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</si>
  <si>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</si>
  <si>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</si>
  <si>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</si>
  <si>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</si>
  <si>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</si>
  <si>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</si>
  <si>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</si>
  <si>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</si>
  <si>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</si>
  <si>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</si>
  <si>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</si>
  <si>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</si>
  <si>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</si>
  <si>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</si>
  <si>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</si>
  <si>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</si>
  <si>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</si>
  <si>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</si>
  <si>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</si>
  <si>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</si>
  <si>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</si>
  <si>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</si>
  <si>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</si>
  <si>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</si>
  <si>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</si>
  <si>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</si>
  <si>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</si>
  <si>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</si>
  <si>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</si>
  <si>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</si>
  <si>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</si>
  <si>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</si>
  <si>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</si>
  <si>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</si>
  <si>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</si>
  <si>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</si>
  <si>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</si>
  <si>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</si>
  <si>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</si>
  <si>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</si>
  <si>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</si>
  <si>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</si>
  <si>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</si>
  <si>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</si>
  <si>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</si>
  <si>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</si>
  <si>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</si>
  <si>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</si>
  <si>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</si>
  <si>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</si>
  <si>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</si>
  <si>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</si>
  <si>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</si>
  <si>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</si>
  <si>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</si>
  <si>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</si>
  <si>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</si>
  <si>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</si>
  <si>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</si>
  <si>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</si>
  <si>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</si>
  <si>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</si>
  <si>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</si>
  <si>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</si>
  <si>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</si>
  <si>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</si>
  <si>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</si>
  <si>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</si>
  <si>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</si>
  <si>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</si>
  <si>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</si>
  <si>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</si>
  <si>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</si>
  <si>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</si>
  <si>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</si>
  <si>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</si>
  <si>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</si>
  <si>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</si>
  <si>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</si>
  <si>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</si>
  <si>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</si>
  <si>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</si>
  <si>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</si>
  <si>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</si>
  <si>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</si>
  <si>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</si>
  <si>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</si>
  <si>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</si>
  <si>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</si>
  <si>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</si>
  <si>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</si>
  <si>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</si>
  <si>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</si>
  <si>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</si>
  <si>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</si>
  <si>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</si>
  <si>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</si>
  <si>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</si>
  <si>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</si>
  <si>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</si>
  <si>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</si>
  <si>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</si>
  <si>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</si>
  <si>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</si>
  <si>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</si>
  <si>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</si>
  <si>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</si>
  <si>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</si>
  <si>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</si>
  <si>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</si>
  <si>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</si>
  <si>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</si>
  <si>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</si>
  <si>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</si>
  <si>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</si>
  <si>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</si>
  <si>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</si>
  <si>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</si>
  <si>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</si>
  <si>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</si>
  <si>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</si>
  <si>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</si>
  <si>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</si>
  <si>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</si>
  <si>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</si>
  <si>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</si>
  <si>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</si>
  <si>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</si>
  <si>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</si>
  <si>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</si>
  <si>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</si>
  <si>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</si>
  <si>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</si>
  <si>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</si>
  <si>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</si>
  <si>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</si>
  <si>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</si>
  <si>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</si>
  <si>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</si>
  <si>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</si>
  <si>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</si>
  <si>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</si>
  <si>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</si>
  <si>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</si>
  <si>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</si>
  <si>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</si>
  <si>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</si>
  <si>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</si>
  <si>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</si>
  <si>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</si>
  <si>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</si>
  <si>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</si>
  <si>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</si>
  <si>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</si>
  <si>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</si>
  <si>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</si>
  <si>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</si>
  <si>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</si>
  <si>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</si>
  <si>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</si>
  <si>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</si>
  <si>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</si>
  <si>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</si>
  <si>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</si>
  <si>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</si>
  <si>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</si>
  <si>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</si>
  <si>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</si>
  <si>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</si>
  <si>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</si>
  <si>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</si>
  <si>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</si>
  <si>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</si>
  <si>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</si>
  <si>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</si>
  <si>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</si>
  <si>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</si>
  <si>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</si>
  <si>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</si>
  <si>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</si>
  <si>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</si>
  <si>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</si>
  <si>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</si>
  <si>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</si>
  <si>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</si>
  <si>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</si>
  <si>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</si>
  <si>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</si>
  <si>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</si>
  <si>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</si>
  <si>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</si>
  <si>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</si>
  <si>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</si>
  <si>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</si>
  <si>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</si>
  <si>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</si>
  <si>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</si>
  <si>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</si>
  <si>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</si>
  <si>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</si>
  <si>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</si>
  <si>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</si>
  <si>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</si>
  <si>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</si>
  <si>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</si>
  <si>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</si>
  <si>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</si>
  <si>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</si>
  <si>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</si>
  <si>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</si>
  <si>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</si>
  <si>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</si>
  <si>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</si>
  <si>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</si>
  <si>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</si>
  <si>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</si>
  <si>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</si>
  <si>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</si>
  <si>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</si>
  <si>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</si>
  <si>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</si>
  <si>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</si>
  <si>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</si>
  <si>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</si>
  <si>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</si>
  <si>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</si>
  <si>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</si>
  <si>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</si>
  <si>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</si>
  <si>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</si>
  <si>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</si>
  <si>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</si>
  <si>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</si>
  <si>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</si>
  <si>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</si>
  <si>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</si>
  <si>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</si>
  <si>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</si>
  <si>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</si>
  <si>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</si>
  <si>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</si>
  <si>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</si>
  <si>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</si>
  <si>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</si>
  <si>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</si>
  <si>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</si>
  <si>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</si>
  <si>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</si>
  <si>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</si>
  <si>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</si>
  <si>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</si>
  <si>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</si>
  <si>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</si>
  <si>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</si>
  <si>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</si>
  <si>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</si>
  <si>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</si>
  <si>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</si>
  <si>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</si>
  <si>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</si>
  <si>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</si>
  <si>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</si>
  <si>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</si>
  <si>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</si>
  <si>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</si>
  <si>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</si>
  <si>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</si>
  <si>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</si>
  <si>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</si>
  <si>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</si>
  <si>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</si>
  <si>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</si>
  <si>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</si>
  <si>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</si>
  <si>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</si>
  <si>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</si>
  <si>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</si>
  <si>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</si>
  <si>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</si>
  <si>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</si>
  <si>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</si>
  <si>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</si>
  <si>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</si>
  <si>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</si>
  <si>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</si>
  <si>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</si>
  <si>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</si>
  <si>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</si>
  <si>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</si>
  <si>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</si>
  <si>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</si>
  <si>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</si>
  <si>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</si>
  <si>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</si>
  <si>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</si>
  <si>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</si>
  <si>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</si>
  <si>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</si>
  <si>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</si>
  <si>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</si>
  <si>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</si>
  <si>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</si>
  <si>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</si>
  <si>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</si>
  <si>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</si>
  <si>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</si>
  <si>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</si>
  <si>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</si>
  <si>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</si>
  <si>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</si>
  <si>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</si>
  <si>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</si>
  <si>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</si>
  <si>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</si>
  <si>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</si>
  <si>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</si>
  <si>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</si>
  <si>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</si>
  <si>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</si>
  <si>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</si>
  <si>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</si>
  <si>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</si>
  <si>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</si>
  <si>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</si>
  <si>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</si>
  <si>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</si>
  <si>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</si>
  <si>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</si>
  <si>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</si>
  <si>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</si>
  <si>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</si>
  <si>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</si>
  <si>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</si>
  <si>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</si>
  <si>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</si>
  <si>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</si>
  <si>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</si>
  <si>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</si>
  <si>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</si>
  <si>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</si>
  <si>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</si>
  <si>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</si>
  <si>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</si>
  <si>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</si>
  <si>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</si>
  <si>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</si>
  <si>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</si>
  <si>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</si>
  <si>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</si>
  <si>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</si>
  <si>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</si>
  <si>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</si>
  <si>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</si>
  <si>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</si>
  <si>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</si>
  <si>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</si>
  <si>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</si>
  <si>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</si>
  <si>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</si>
  <si>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</si>
  <si>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</si>
  <si>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</si>
  <si>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</si>
  <si>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</si>
  <si>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</si>
  <si>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</si>
  <si>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</si>
  <si>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</si>
  <si>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</si>
  <si>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</si>
  <si>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</si>
  <si>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</si>
  <si>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</si>
  <si>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</si>
  <si>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</si>
  <si>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</si>
  <si>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</si>
  <si>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</si>
  <si>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</si>
  <si>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</si>
  <si>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</si>
  <si>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</si>
  <si>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</si>
  <si>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</si>
  <si>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</si>
  <si>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</si>
  <si>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</si>
  <si>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</si>
  <si>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</si>
  <si>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</si>
  <si>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</si>
  <si>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</si>
  <si>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</si>
  <si>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</si>
  <si>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</si>
  <si>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</si>
  <si>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</si>
  <si>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</si>
  <si>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</si>
  <si>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</si>
  <si>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</si>
  <si>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</si>
  <si>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</si>
  <si>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</si>
  <si>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</si>
  <si>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</si>
  <si>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</si>
  <si>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</si>
  <si>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</si>
  <si>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</si>
  <si>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</si>
  <si>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</si>
  <si>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</si>
  <si>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</si>
  <si>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</si>
  <si>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</si>
  <si>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</si>
  <si>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</si>
  <si>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</si>
  <si>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</si>
  <si>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</si>
  <si>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</si>
  <si>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</si>
  <si>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</si>
  <si>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</si>
  <si>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</si>
  <si>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</si>
  <si>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</si>
  <si>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</si>
  <si>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</si>
  <si>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</si>
  <si>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</si>
  <si>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</si>
  <si>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</si>
  <si>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</si>
  <si>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</si>
  <si>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</si>
  <si>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</si>
  <si>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</si>
  <si>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</si>
  <si>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</si>
  <si>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</si>
  <si>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</si>
  <si>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</si>
  <si>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</si>
  <si>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</si>
  <si>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</si>
  <si>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</si>
  <si>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</si>
  <si>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</si>
  <si>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</si>
  <si>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</si>
  <si>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</si>
  <si>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</si>
  <si>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</si>
  <si>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</si>
  <si>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</si>
  <si>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</si>
  <si>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</si>
  <si>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</si>
  <si>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</si>
  <si>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</si>
  <si>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</si>
  <si>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</si>
  <si>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</si>
  <si>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</si>
  <si>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</si>
  <si>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</si>
  <si>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</si>
  <si>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</si>
  <si>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</si>
  <si>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</si>
  <si>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</si>
  <si>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</si>
  <si>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</si>
  <si>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</si>
  <si>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</si>
  <si>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</si>
  <si>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</si>
  <si>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</si>
  <si>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</si>
  <si>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</si>
  <si>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</si>
  <si>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</si>
  <si>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</si>
  <si>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</si>
  <si>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</si>
  <si>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</si>
  <si>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</si>
  <si>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</si>
  <si>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</si>
  <si>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</si>
  <si>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</si>
  <si>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</si>
  <si>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</si>
  <si>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</si>
  <si>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</si>
  <si>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</si>
  <si>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</si>
  <si>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</si>
  <si>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</si>
  <si>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</si>
  <si>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</si>
  <si>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</si>
  <si>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</si>
  <si>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</si>
  <si>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</si>
  <si>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</si>
  <si>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</si>
  <si>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</si>
  <si>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</si>
  <si>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</si>
  <si>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</si>
  <si>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</si>
  <si>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</si>
  <si>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</si>
  <si>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</si>
  <si>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</si>
  <si>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</si>
  <si>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</si>
  <si>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</si>
  <si>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</si>
  <si>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</si>
  <si>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</si>
  <si>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</si>
  <si>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</si>
  <si>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</si>
  <si>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</si>
  <si>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</si>
  <si>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</si>
  <si>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</si>
  <si>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</si>
  <si>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</si>
  <si>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</si>
  <si>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</si>
  <si>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</si>
  <si>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</si>
  <si>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</si>
  <si>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</si>
  <si>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</si>
  <si>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</si>
  <si>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</si>
  <si>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</si>
  <si>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</si>
  <si>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</si>
  <si>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</si>
  <si>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</si>
  <si>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</si>
  <si>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</si>
  <si>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</si>
  <si>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</si>
  <si>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</si>
  <si>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</si>
  <si>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</si>
  <si>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</si>
  <si>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</si>
  <si>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</si>
  <si>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</si>
  <si>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</si>
  <si>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</si>
  <si>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</si>
  <si>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</si>
  <si>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</si>
  <si>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</si>
  <si>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</si>
  <si>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</si>
  <si>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</si>
  <si>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</si>
  <si>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</si>
  <si>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</si>
  <si>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</si>
  <si>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</si>
  <si>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</si>
  <si>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</si>
  <si>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</si>
  <si>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</si>
  <si>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</si>
  <si>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</si>
  <si>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</si>
  <si>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</si>
  <si>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</si>
  <si>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</si>
  <si>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</si>
  <si>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</si>
  <si>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</si>
  <si>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</si>
  <si>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</si>
  <si>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</si>
  <si>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</si>
  <si>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</si>
  <si>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</si>
  <si>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</si>
  <si>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</si>
  <si>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</si>
  <si>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</si>
  <si>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</si>
  <si>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</si>
  <si>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</si>
  <si>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</si>
  <si>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</si>
  <si>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</si>
  <si>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</si>
  <si>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</si>
  <si>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</si>
  <si>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</si>
  <si>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</si>
  <si>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</si>
  <si>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</si>
  <si>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</si>
  <si>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</si>
  <si>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</si>
  <si>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</si>
  <si>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</si>
  <si>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</si>
  <si>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</si>
  <si>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</si>
  <si>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</si>
  <si>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</si>
  <si>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</si>
  <si>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</si>
  <si>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</si>
  <si>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</si>
  <si>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</si>
  <si>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</si>
  <si>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</si>
  <si>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</si>
  <si>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</si>
  <si>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</si>
  <si>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</si>
  <si>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</si>
  <si>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</si>
  <si>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</si>
  <si>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</si>
  <si>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</si>
  <si>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</si>
  <si>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</si>
  <si>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</si>
  <si>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</si>
  <si>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</si>
  <si>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</si>
  <si>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</si>
  <si>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</si>
  <si>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</si>
  <si>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</si>
  <si>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</si>
  <si>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</si>
  <si>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</si>
  <si>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</si>
  <si>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</si>
  <si>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</si>
  <si>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</si>
  <si>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</si>
  <si>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</si>
  <si>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</si>
  <si>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</si>
  <si>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</si>
  <si>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</si>
  <si>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</si>
  <si>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</si>
  <si>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</si>
  <si>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</si>
  <si>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</si>
  <si>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</si>
  <si>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</si>
  <si>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</si>
  <si>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</si>
  <si>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</si>
  <si>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</si>
  <si>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</si>
  <si>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</si>
  <si>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</si>
  <si>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</si>
  <si>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</si>
  <si>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</si>
  <si>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</si>
  <si>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</si>
  <si>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</si>
  <si>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</si>
  <si>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</si>
  <si>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</si>
  <si>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</si>
  <si>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</si>
  <si>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</si>
  <si>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</si>
  <si>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</si>
  <si>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</si>
  <si>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</si>
  <si>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</si>
  <si>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</si>
  <si>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</si>
  <si>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</si>
  <si>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</si>
  <si>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</si>
  <si>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</si>
  <si>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</si>
  <si>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</si>
  <si>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</si>
  <si>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</si>
  <si>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</si>
  <si>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</si>
  <si>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</si>
  <si>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</si>
  <si>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</si>
  <si>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</si>
  <si>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</si>
  <si>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</si>
  <si>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</si>
  <si>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</si>
  <si>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</si>
  <si>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</si>
  <si>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</si>
  <si>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</si>
  <si>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</si>
  <si>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</si>
  <si>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</si>
  <si>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</si>
  <si>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</si>
  <si>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</si>
  <si>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</si>
  <si>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</si>
  <si>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</si>
  <si>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</si>
  <si>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</si>
  <si>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</si>
  <si>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</si>
  <si>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</si>
  <si>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</si>
  <si>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</si>
  <si>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</si>
  <si>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</si>
  <si>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</si>
  <si>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</si>
  <si>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</si>
  <si>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</si>
  <si>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</si>
  <si>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</si>
  <si>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</si>
  <si>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</si>
  <si>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</si>
  <si>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</si>
  <si>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</si>
  <si>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</si>
  <si>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</si>
  <si>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</si>
  <si>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</si>
  <si>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</si>
  <si>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</si>
  <si>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</si>
  <si>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</si>
  <si>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</si>
  <si>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</si>
  <si>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</si>
  <si>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</si>
  <si>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</si>
  <si>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</si>
  <si>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</si>
  <si>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</si>
  <si>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</si>
  <si>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</si>
  <si>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</si>
  <si>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</si>
  <si>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</si>
  <si>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</si>
  <si>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</si>
  <si>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</si>
  <si>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</si>
  <si>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</si>
  <si>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</si>
  <si>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</si>
  <si>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</si>
  <si>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</si>
  <si>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</si>
  <si>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</si>
  <si>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</si>
  <si>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</si>
  <si>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</si>
  <si>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</si>
  <si>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</si>
  <si>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</si>
  <si>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</si>
  <si>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</si>
  <si>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</si>
  <si>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</si>
  <si>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</si>
  <si>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</si>
  <si>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</si>
  <si>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</si>
  <si>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</si>
  <si>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</si>
  <si>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</si>
  <si>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</si>
  <si>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</si>
  <si>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</si>
  <si>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</si>
  <si>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</si>
  <si>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</si>
  <si>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</si>
  <si>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</si>
  <si>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</si>
  <si>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</si>
  <si>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</si>
  <si>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</si>
  <si>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</si>
  <si>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</si>
  <si>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</si>
  <si>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</si>
  <si>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</si>
  <si>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</si>
  <si>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</si>
  <si>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</si>
  <si>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</si>
  <si>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</si>
  <si>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</si>
  <si>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</si>
  <si>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</si>
  <si>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</si>
  <si>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</si>
  <si>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</si>
  <si>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</si>
  <si>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</si>
  <si>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</si>
  <si>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</si>
  <si>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</si>
  <si>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</si>
  <si>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</si>
  <si>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</si>
  <si>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</si>
  <si>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</si>
  <si>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</si>
  <si>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</si>
  <si>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</si>
  <si>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</si>
  <si>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</si>
  <si>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</si>
  <si>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</si>
  <si>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</si>
  <si>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</si>
  <si>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</si>
  <si>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</si>
  <si>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</si>
  <si>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</si>
  <si>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</si>
  <si>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</si>
  <si>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</si>
  <si>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</si>
  <si>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</si>
  <si>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</si>
  <si>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</si>
  <si>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</si>
  <si>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</si>
  <si>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</si>
  <si>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</si>
  <si>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</si>
  <si>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</si>
  <si>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</si>
  <si>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</si>
  <si>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</si>
  <si>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</si>
  <si>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</si>
  <si>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</si>
  <si>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</si>
  <si>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</si>
  <si>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</si>
  <si>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</si>
  <si>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</si>
  <si>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</si>
  <si>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</si>
  <si>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</si>
  <si>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</si>
  <si>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</si>
  <si>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</si>
  <si>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</si>
  <si>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</si>
  <si>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</si>
  <si>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</si>
  <si>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</si>
  <si>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</si>
  <si>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</si>
  <si>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</si>
  <si>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</si>
  <si>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</si>
  <si>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</si>
  <si>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</si>
  <si>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</si>
  <si>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</si>
  <si>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</si>
  <si>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</si>
  <si>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</si>
  <si>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</si>
  <si>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</si>
  <si>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</si>
  <si>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</si>
  <si>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</si>
  <si>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</si>
  <si>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</si>
  <si>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</si>
  <si>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</si>
  <si>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</si>
  <si>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</si>
  <si>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</si>
  <si>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</si>
  <si>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</si>
  <si>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</si>
  <si>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</si>
  <si>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</si>
  <si>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</si>
  <si>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</si>
  <si>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</si>
  <si>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</si>
  <si>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</si>
  <si>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</si>
  <si>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</si>
  <si>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</si>
  <si>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</si>
  <si>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</si>
  <si>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</si>
  <si>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</si>
  <si>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</si>
  <si>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</si>
  <si>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</si>
  <si>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</si>
  <si>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</si>
  <si>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</si>
  <si>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</si>
  <si>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</si>
  <si>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</si>
  <si>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</si>
  <si>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</si>
  <si>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</si>
  <si>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</si>
  <si>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</si>
  <si>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</si>
  <si>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</si>
  <si>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</si>
  <si>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</si>
  <si>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</si>
  <si>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</si>
  <si>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</si>
  <si>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</si>
  <si>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</si>
  <si>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</si>
  <si>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</si>
  <si>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</si>
  <si>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</si>
  <si>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</si>
  <si>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</si>
  <si>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</si>
  <si>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</si>
  <si>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</si>
  <si>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</si>
  <si>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</si>
  <si>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</si>
  <si>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</si>
  <si>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</si>
  <si>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</si>
  <si>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</si>
  <si>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</si>
  <si>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</si>
  <si>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</si>
  <si>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</si>
  <si>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</si>
  <si>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</si>
  <si>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</si>
  <si>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</si>
  <si>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</si>
  <si>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</si>
  <si>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</si>
  <si>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</si>
  <si>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</si>
  <si>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</si>
  <si>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</si>
  <si>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</si>
  <si>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</si>
  <si>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</si>
  <si>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</si>
  <si>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</si>
  <si>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</si>
  <si>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</si>
  <si>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</si>
  <si>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</si>
  <si>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</si>
  <si>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</si>
  <si>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</si>
  <si>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</si>
  <si>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</si>
  <si>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</si>
  <si>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</si>
  <si>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</si>
  <si>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</si>
  <si>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</si>
  <si>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</si>
  <si>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</si>
  <si>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</si>
  <si>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</si>
  <si>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</si>
  <si>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</si>
  <si>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</si>
  <si>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</si>
  <si>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</si>
  <si>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</si>
  <si>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</si>
  <si>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</si>
  <si>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</si>
  <si>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</si>
  <si>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</si>
  <si>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</si>
  <si>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</si>
  <si>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</si>
  <si>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</si>
  <si>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</si>
  <si>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</si>
  <si>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</si>
  <si>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</si>
  <si>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</si>
  <si>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</si>
  <si>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</si>
  <si>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</si>
  <si>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</si>
  <si>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</si>
  <si>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</si>
  <si>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</si>
  <si>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</si>
  <si>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</si>
  <si>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</si>
  <si>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</si>
  <si>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</si>
  <si>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</si>
  <si>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</si>
  <si>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</si>
  <si>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</si>
  <si>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</si>
  <si>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</si>
  <si>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</si>
  <si>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</si>
  <si>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</si>
  <si>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</si>
  <si>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</si>
  <si>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</si>
  <si>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</si>
  <si>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</si>
  <si>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</si>
  <si>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</si>
  <si>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</si>
  <si>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</si>
  <si>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</si>
  <si>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</si>
  <si>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</si>
  <si>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</si>
  <si>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</si>
  <si>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</si>
  <si>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</si>
  <si>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</si>
  <si>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</si>
  <si>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</si>
  <si>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</si>
  <si>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</si>
  <si>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</si>
  <si>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</si>
  <si>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</si>
  <si>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</si>
  <si>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</si>
  <si>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</si>
  <si>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</si>
  <si>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</si>
  <si>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</si>
  <si>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</si>
  <si>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</si>
  <si>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</si>
  <si>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</si>
  <si>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</si>
  <si>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</si>
  <si>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</si>
  <si>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</si>
  <si>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</si>
  <si>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</si>
  <si>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</si>
  <si>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</si>
  <si>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</si>
  <si>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</si>
  <si>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</si>
  <si>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</si>
  <si>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</si>
  <si>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</si>
  <si>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</si>
  <si>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</si>
  <si>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</si>
  <si>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</si>
  <si>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</si>
  <si>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</si>
  <si>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</si>
  <si>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</si>
  <si>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</si>
  <si>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</si>
  <si>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</si>
  <si>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</si>
  <si>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</si>
  <si>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</si>
  <si>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</si>
  <si>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</si>
  <si>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</si>
  <si>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</si>
  <si>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</si>
  <si>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</si>
  <si>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</si>
  <si>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</si>
  <si>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</si>
  <si>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</si>
  <si>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</si>
  <si>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</si>
  <si>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</si>
  <si>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</si>
  <si>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</si>
  <si>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</si>
  <si>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</si>
  <si>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</si>
  <si>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</si>
  <si>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</si>
  <si>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</si>
  <si>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</si>
  <si>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</si>
  <si>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</si>
  <si>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</si>
  <si>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</si>
  <si>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</si>
  <si>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</si>
  <si>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</si>
  <si>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</si>
  <si>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</si>
  <si>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</si>
  <si>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</si>
  <si>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</si>
  <si>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</si>
  <si>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</si>
  <si>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</si>
  <si>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</si>
  <si>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</si>
  <si>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</si>
  <si>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</si>
  <si>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</si>
  <si>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</si>
  <si>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</si>
  <si>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</si>
  <si>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</si>
  <si>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</si>
  <si>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</si>
  <si>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</si>
  <si>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</si>
  <si>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</si>
  <si>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</si>
  <si>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</si>
  <si>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</si>
  <si>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</si>
  <si>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</si>
  <si>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</si>
  <si>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</si>
  <si>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</si>
  <si>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</si>
  <si>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</si>
  <si>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</si>
  <si>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</si>
  <si>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</si>
  <si>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</si>
  <si>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</si>
  <si>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</si>
  <si>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</si>
  <si>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</si>
  <si>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</si>
  <si>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</si>
  <si>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</si>
  <si>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</si>
  <si>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</si>
  <si>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</si>
  <si>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</si>
  <si>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</si>
  <si>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</si>
  <si>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</si>
  <si>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</si>
  <si>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</si>
  <si>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</si>
  <si>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</si>
  <si>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</si>
  <si>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</si>
  <si>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</si>
  <si>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</si>
  <si>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</si>
  <si>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</si>
  <si>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</si>
  <si>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</si>
  <si>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</si>
  <si>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</si>
  <si>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</si>
  <si>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</si>
  <si>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</si>
  <si>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</si>
  <si>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</si>
  <si>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</si>
  <si>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</si>
  <si>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</si>
  <si>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</si>
  <si>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</si>
  <si>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</si>
  <si>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</si>
  <si>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</si>
  <si>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</si>
  <si>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</si>
  <si>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</si>
  <si>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</si>
  <si>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</si>
  <si>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</si>
  <si>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</si>
  <si>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</si>
  <si>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</si>
  <si>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</si>
  <si>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</si>
  <si>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</si>
  <si>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</si>
  <si>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</si>
  <si>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</si>
  <si>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</si>
  <si>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</si>
  <si>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</si>
  <si>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</si>
  <si>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</si>
  <si>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</si>
  <si>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</si>
  <si>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</si>
  <si>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</si>
  <si>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</si>
  <si>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</si>
  <si>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</si>
  <si>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</si>
  <si>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</si>
  <si>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</si>
  <si>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</si>
  <si>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</si>
  <si>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</si>
  <si>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</si>
  <si>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</si>
  <si>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</si>
  <si>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</si>
  <si>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</si>
  <si>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</si>
  <si>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</si>
  <si>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</si>
  <si>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</si>
  <si>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</si>
  <si>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</si>
  <si>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</si>
  <si>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</si>
  <si>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</si>
  <si>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</si>
  <si>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</si>
  <si>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</si>
  <si>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</si>
  <si>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</si>
  <si>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</si>
  <si>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</si>
  <si>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</si>
  <si>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</si>
  <si>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</si>
  <si>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</si>
  <si>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</si>
  <si>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</si>
  <si>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</si>
  <si>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</si>
  <si>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</si>
  <si>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</si>
  <si>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</si>
  <si>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</si>
  <si>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</si>
  <si>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</si>
  <si>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</si>
  <si>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</si>
  <si>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</si>
  <si>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</si>
  <si>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</si>
  <si>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</si>
  <si>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</si>
  <si>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</si>
  <si>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</si>
  <si>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</si>
  <si>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</si>
  <si>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</si>
  <si>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</si>
  <si>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</si>
  <si>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</si>
  <si>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</si>
  <si>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</si>
  <si>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</si>
  <si>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</si>
  <si>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</si>
  <si>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</si>
  <si>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</si>
  <si>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</si>
  <si>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</si>
  <si>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</si>
  <si>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</si>
  <si>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</si>
  <si>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</si>
  <si>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</si>
  <si>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</si>
  <si>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</si>
  <si>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</si>
  <si>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</si>
  <si>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</si>
  <si>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</si>
  <si>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</si>
  <si>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</si>
  <si>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</si>
  <si>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</si>
  <si>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</si>
  <si>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</si>
  <si>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</si>
  <si>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</si>
  <si>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</si>
  <si>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</si>
  <si>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</si>
  <si>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</si>
  <si>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</si>
  <si>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</si>
  <si>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</si>
  <si>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</si>
  <si>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</si>
  <si>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</si>
  <si>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</si>
  <si>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</si>
  <si>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</si>
  <si>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</si>
  <si>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</si>
  <si>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</si>
  <si>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</si>
  <si>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</si>
  <si>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</si>
  <si>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</si>
  <si>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</si>
  <si>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</si>
  <si>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</si>
  <si>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</si>
  <si>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</si>
  <si>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</si>
  <si>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</si>
  <si>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</si>
  <si>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</si>
  <si>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</si>
  <si>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</si>
  <si>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</si>
  <si>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</si>
  <si>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</si>
  <si>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</si>
  <si>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</si>
  <si>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</si>
  <si>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</si>
  <si>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</si>
  <si>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</si>
  <si>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</si>
  <si>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</si>
  <si>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</si>
  <si>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</si>
  <si>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</si>
  <si>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</si>
  <si>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</si>
  <si>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</si>
  <si>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</si>
  <si>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</si>
  <si>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</si>
  <si>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</si>
  <si>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</si>
  <si>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</si>
  <si>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</si>
  <si>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</si>
  <si>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</si>
  <si>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</si>
  <si>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</si>
  <si>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</si>
  <si>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</si>
  <si>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</si>
  <si>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</si>
  <si>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</si>
  <si>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</si>
  <si>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</si>
  <si>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</si>
  <si>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</si>
  <si>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</si>
  <si>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</si>
  <si>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</si>
  <si>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</si>
  <si>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</si>
  <si>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</si>
  <si>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</si>
  <si>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</si>
  <si>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</si>
  <si>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</si>
  <si>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</si>
  <si>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</si>
  <si>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</si>
  <si>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</si>
  <si>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</si>
  <si>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</si>
  <si>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</si>
  <si>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</si>
  <si>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</si>
  <si>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</si>
  <si>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</si>
  <si>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</si>
  <si>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</si>
  <si>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</si>
  <si>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</si>
  <si>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</si>
  <si>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</si>
  <si>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</si>
  <si>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</si>
  <si>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</si>
  <si>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</si>
  <si>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</si>
  <si>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</si>
  <si>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</si>
  <si>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</si>
  <si>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</si>
  <si>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</si>
  <si>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</si>
  <si>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</si>
  <si>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</si>
  <si>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</si>
  <si>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</si>
  <si>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</si>
  <si>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</si>
  <si>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</si>
  <si>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</si>
  <si>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</si>
  <si>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</si>
  <si>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</si>
  <si>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</si>
  <si>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</si>
  <si>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</si>
  <si>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</si>
  <si>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</si>
  <si>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</si>
  <si>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</si>
  <si>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</si>
  <si>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</si>
  <si>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</si>
  <si>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</si>
  <si>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</si>
  <si>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</si>
  <si>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</si>
  <si>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</si>
  <si>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</si>
  <si>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</si>
  <si>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</si>
  <si>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</si>
  <si>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</si>
  <si>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</si>
  <si>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</si>
  <si>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</si>
  <si>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</si>
  <si>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</si>
  <si>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</si>
  <si>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</si>
  <si>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</si>
  <si>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</si>
  <si>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</si>
  <si>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</si>
  <si>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</si>
  <si>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</si>
  <si>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</si>
  <si>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</si>
  <si>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</si>
  <si>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</si>
  <si>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</si>
  <si>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</si>
  <si>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</si>
  <si>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</si>
  <si>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</si>
  <si>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</si>
  <si>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</si>
  <si>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</si>
  <si>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</si>
  <si>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</si>
  <si>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</si>
  <si>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</si>
  <si>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</si>
  <si>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</si>
  <si>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</si>
  <si>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</si>
  <si>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</si>
  <si>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</si>
  <si>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</si>
  <si>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</si>
  <si>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</si>
  <si>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</si>
  <si>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</si>
  <si>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</si>
  <si>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</si>
  <si>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</si>
  <si>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</si>
  <si>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</si>
  <si>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</si>
  <si>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</si>
  <si>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</si>
  <si>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</si>
  <si>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</si>
  <si>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</si>
  <si>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</si>
  <si>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</si>
  <si>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</si>
  <si>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</si>
  <si>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</si>
  <si>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</si>
  <si>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</si>
  <si>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</si>
  <si>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</si>
  <si>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</si>
  <si>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</si>
  <si>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</si>
  <si>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</si>
  <si>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</si>
  <si>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</si>
  <si>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</si>
  <si>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</si>
  <si>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</si>
  <si>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</si>
  <si>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</si>
  <si>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</si>
  <si>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</si>
  <si>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</si>
  <si>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</si>
  <si>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</si>
  <si>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</si>
  <si>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</si>
  <si>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</si>
  <si>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</si>
  <si>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</si>
  <si>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</si>
  <si>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</si>
  <si>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</si>
  <si>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</si>
  <si>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</si>
  <si>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</si>
  <si>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</si>
  <si>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</si>
  <si>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</si>
  <si>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</si>
  <si>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</si>
  <si>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</si>
  <si>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</si>
  <si>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</si>
  <si>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</si>
  <si>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</si>
  <si>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</si>
  <si>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</si>
  <si>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</si>
  <si>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</si>
  <si>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</si>
  <si>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</si>
  <si>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</si>
  <si>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</si>
  <si>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</si>
  <si>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</si>
  <si>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</si>
  <si>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</si>
  <si>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</si>
  <si>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</si>
  <si>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</si>
  <si>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</si>
  <si>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</si>
  <si>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</si>
  <si>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</si>
  <si>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</si>
  <si>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</si>
  <si>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</si>
  <si>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</si>
  <si>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</si>
  <si>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</si>
  <si>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</si>
  <si>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</si>
  <si>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</si>
  <si>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</si>
  <si>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</si>
  <si>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</si>
  <si>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</si>
  <si>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</si>
  <si>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</si>
  <si>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</si>
  <si>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</si>
  <si>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</si>
  <si>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</si>
  <si>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</si>
  <si>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</si>
  <si>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</si>
  <si>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</si>
  <si>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</si>
  <si>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</si>
  <si>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</si>
  <si>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</si>
  <si>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</si>
  <si>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</si>
  <si>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</si>
  <si>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</si>
  <si>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</si>
  <si>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</si>
  <si>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</si>
  <si>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</si>
  <si>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</si>
  <si>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</si>
  <si>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</si>
  <si>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</si>
  <si>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</si>
  <si>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</si>
  <si>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</si>
  <si>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</si>
  <si>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</si>
  <si>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</si>
  <si>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</si>
  <si>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</si>
  <si>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</si>
  <si>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</si>
  <si>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</si>
  <si>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</si>
  <si>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</si>
  <si>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</si>
  <si>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</si>
  <si>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</si>
  <si>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</si>
  <si>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</si>
  <si>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GARNER OSBORNE CIRCUITS</t>
  </si>
  <si>
    <t>VAT No. GB 570 0063 81</t>
  </si>
  <si>
    <t>John Maddocks</t>
  </si>
  <si>
    <t>john.maddocks@garnerosborne.co.uk</t>
  </si>
  <si>
    <t>+441635582626</t>
  </si>
  <si>
    <t>Quality Assurance Manager</t>
  </si>
  <si>
    <t>Gantung</t>
  </si>
  <si>
    <t xml:space="preserve">GOC's supplier declares that it does business with very limited industrial mines situated in CAHRA’s. All applicable customers operating in these areas are part of international listed companies with a very strong commitment to compliance. All those companies meet all requirements of GOC's supplier's due diligence and compliance process in line with LBMA, RJC and OECD guidelines. The business in CAHRA’s does not -in any way- finance armed groups, forced labour and other human rights abuses, or support corruption and money laundering. </t>
  </si>
  <si>
    <t>See 4)</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</si>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</sst>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AS-3\QA-folder\Quality\Q.A\Conflict%20Minerals%20-%20CMRT%20&amp;%20CRT\CMRT\Suppliers%20CMRT%206.4\MacDermid\ESI_ALPHA_CMRT%20v6.4_(UD)_July%202024.xlsx" TargetMode="External"/><Relationship Id="rId1" Type="http://schemas.openxmlformats.org/officeDocument/2006/relationships/externalLinkPath" Target="Suppliers%20CMRT%206.4/MacDermid/ESI_ALPHA_CMRT%20v6.4_(UD)_July%20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NAS-3\QA-folder\Quality\Q.A\Conflict%20Minerals%20-%20CMRT%20&amp;%20CRT\CMRT\Suppliers%20CMRT%206.4\Paragon%20Plating\Mac%20ESI_CMRT%20v6.4_(C)_July%202024.xlsx" TargetMode="External"/><Relationship Id="rId1" Type="http://schemas.openxmlformats.org/officeDocument/2006/relationships/externalLinkPath" Target="Suppliers%20CMRT%206.4/Paragon%20Plating/Mac%20ESI_CMRT%20v6.4_(C)_July%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GoldAttero Recycling Pvt Ltd</v>
          </cell>
        </row>
        <row r="36">
          <cell r="J36" t="str">
            <v>GoldAU Traders and Refiners</v>
          </cell>
        </row>
        <row r="37">
          <cell r="J37" t="str">
            <v>GoldAugmont Enterprises Private Limited</v>
          </cell>
        </row>
        <row r="38">
          <cell r="J38" t="str">
            <v>GoldAurubis AG</v>
          </cell>
        </row>
        <row r="39">
          <cell r="J39" t="str">
            <v>GoldBALORE REFINERSGA</v>
          </cell>
        </row>
        <row r="40">
          <cell r="J40" t="str">
            <v>GoldBangalore Refinery</v>
          </cell>
        </row>
        <row r="41">
          <cell r="J41" t="str">
            <v>GoldBangalore Refinery Pvt Ltd</v>
          </cell>
        </row>
        <row r="42">
          <cell r="J42" t="str">
            <v>GoldBangko Sentral ng Pilipinas (Central Bank of the Philippines)</v>
          </cell>
        </row>
        <row r="43">
          <cell r="J43" t="str">
            <v>GoldBoliden Ronnskar</v>
          </cell>
        </row>
        <row r="44">
          <cell r="J44" t="str">
            <v>GoldC. Hafner GmbH + Co. KG</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GoldChala One Plant</v>
          </cell>
        </row>
        <row r="54">
          <cell r="J54" t="str">
            <v>GoldChala One S.A.C.</v>
          </cell>
        </row>
        <row r="55">
          <cell r="J55" t="str">
            <v>GoldCHALCO Yunnan Copper Co. Ltd.</v>
          </cell>
        </row>
        <row r="56">
          <cell r="J56" t="str">
            <v>GoldChemmanur Gold Refinery</v>
          </cell>
        </row>
        <row r="57">
          <cell r="J57" t="str">
            <v>GoldChimet S.p.A.</v>
          </cell>
        </row>
        <row r="58">
          <cell r="J58" t="str">
            <v>GoldChina Henan Zhongyuan Gold Smelter</v>
          </cell>
        </row>
        <row r="59">
          <cell r="J59" t="str">
            <v>GoldChina's Shandong Gold Mining Co., Ltd</v>
          </cell>
        </row>
        <row r="60">
          <cell r="J60" t="str">
            <v>GoldChugai Mining</v>
          </cell>
        </row>
        <row r="61">
          <cell r="J61" t="str">
            <v>GoldCoimpa Industrial LTDA</v>
          </cell>
        </row>
        <row r="62">
          <cell r="J62" t="str">
            <v>GoldDaye Non-Ferrous Metals Mining Ltd.</v>
          </cell>
        </row>
        <row r="63">
          <cell r="J63" t="str">
            <v>GoldDEGUSSA</v>
          </cell>
        </row>
        <row r="64">
          <cell r="J64" t="str">
            <v>GoldDegussa Sonne / Mond Goldhandel GmbH</v>
          </cell>
        </row>
        <row r="65">
          <cell r="J65" t="str">
            <v>GoldDijllah Gold Refinery FZC</v>
          </cell>
        </row>
        <row r="66">
          <cell r="J66" t="str">
            <v>GoldDo Sung Corporation</v>
          </cell>
        </row>
        <row r="67">
          <cell r="J67" t="str">
            <v>GoldDongwu Gold Group</v>
          </cell>
        </row>
        <row r="68">
          <cell r="J68" t="str">
            <v>GoldDosung metal</v>
          </cell>
        </row>
        <row r="69">
          <cell r="J69" t="str">
            <v>GoldDowa</v>
          </cell>
        </row>
        <row r="70">
          <cell r="J70" t="str">
            <v>GoldDowa Kogyo k.k.</v>
          </cell>
        </row>
        <row r="71">
          <cell r="J71" t="str">
            <v>GoldDowa Metalmine Co. Ltd</v>
          </cell>
        </row>
        <row r="72">
          <cell r="J72" t="str">
            <v>GoldDowa Metals &amp; Mining Co. Ltd</v>
          </cell>
        </row>
        <row r="73">
          <cell r="J73" t="str">
            <v>GoldDSC (Do Sung Corporation)</v>
          </cell>
        </row>
        <row r="74">
          <cell r="J74" t="str">
            <v>GoldEco-System Recycling Co., Ltd. East Plant</v>
          </cell>
        </row>
        <row r="75">
          <cell r="J75" t="str">
            <v>GoldEco-System Recycling Co., Ltd. North Plant</v>
          </cell>
        </row>
        <row r="76">
          <cell r="J76" t="str">
            <v>GoldEco-System Recycling Co., Ltd. West Plant</v>
          </cell>
        </row>
        <row r="77">
          <cell r="J77" t="str">
            <v>GoldEkaterinburg</v>
          </cell>
        </row>
        <row r="78">
          <cell r="J78" t="str">
            <v>GoldElite Industech Co., Ltd.</v>
          </cell>
        </row>
        <row r="79">
          <cell r="J79" t="str">
            <v>GoldEMC Green Group S.A.</v>
          </cell>
        </row>
        <row r="80">
          <cell r="J80" t="str">
            <v>GoldEmerald Jewel Industry India Limited (Unit 1)</v>
          </cell>
        </row>
        <row r="81">
          <cell r="J81" t="str">
            <v>GoldEmerald Jewel Industry India Limited (Unit 2)</v>
          </cell>
        </row>
        <row r="82">
          <cell r="J82" t="str">
            <v>GoldEmerald Jewel Industry India Limited (Unit 3)</v>
          </cell>
        </row>
        <row r="83">
          <cell r="J83" t="str">
            <v>GoldEmerald Jewel Industry India Limited (Unit 4)</v>
          </cell>
        </row>
        <row r="84">
          <cell r="J84" t="str">
            <v>GoldEmirates Gold DMCC</v>
          </cell>
        </row>
        <row r="85">
          <cell r="J85" t="str">
            <v>GoldFederal State Unitary Enterprise Moscow Special Processing Plant (FSUE MZSS)</v>
          </cell>
        </row>
        <row r="86">
          <cell r="J86" t="str">
            <v>GoldFidelity Printers and Refiners Ltd.</v>
          </cell>
        </row>
        <row r="87">
          <cell r="J87" t="str">
            <v>GoldFSE Novosibirsk Refinery</v>
          </cell>
        </row>
        <row r="88">
          <cell r="J88" t="str">
            <v>GoldFujairah Gold FZC</v>
          </cell>
        </row>
        <row r="89">
          <cell r="J89" t="str">
            <v>GoldFujhara Refinery</v>
          </cell>
        </row>
        <row r="90">
          <cell r="J90" t="str">
            <v>GoldFujian Zijin mining stock company gold smelter</v>
          </cell>
        </row>
        <row r="91">
          <cell r="J91" t="str">
            <v>GoldGG Refinery Ltd.</v>
          </cell>
        </row>
        <row r="92">
          <cell r="J92" t="str">
            <v>GoldGGC Gujrat Gold Centre Pvt. Ltd.</v>
          </cell>
        </row>
        <row r="93">
          <cell r="J93" t="str">
            <v>GoldGold by Gold Colombia</v>
          </cell>
        </row>
        <row r="94">
          <cell r="J94" t="str">
            <v>GoldGold Coast Refinery</v>
          </cell>
        </row>
        <row r="95">
          <cell r="J95" t="str">
            <v>GoldGold Mining in Shandong (Laizhou) Limited Company</v>
          </cell>
        </row>
        <row r="96">
          <cell r="J96" t="str">
            <v>GoldGold Refinery of Zijin Mining Group Co., Ltd.</v>
          </cell>
        </row>
        <row r="97">
          <cell r="J97" t="str">
            <v>GoldGreat Wall Precious Metals Co,. LTD.</v>
          </cell>
        </row>
        <row r="98">
          <cell r="J98" t="str">
            <v>GoldGreat Wall Precious Metals Co., Ltd. of CBPM</v>
          </cell>
        </row>
        <row r="99">
          <cell r="J99" t="str">
            <v>GoldGuangdong Gaoyao Co</v>
          </cell>
        </row>
        <row r="100">
          <cell r="J100" t="str">
            <v>GoldGuangdong Jinding Gold Limited</v>
          </cell>
        </row>
        <row r="101">
          <cell r="J101" t="str">
            <v>GoldGujarat Gold Centre</v>
          </cell>
        </row>
        <row r="102">
          <cell r="J102" t="str">
            <v>GoldGuoda Safina High-Tech Environmental Refinery Co., Ltd.</v>
          </cell>
        </row>
        <row r="103">
          <cell r="J103" t="str">
            <v>GoldHangzhou Fuchunjiang Smelting Co., Ltd.</v>
          </cell>
        </row>
        <row r="104">
          <cell r="J104" t="str">
            <v>GoldHeeSung Metal Ltd.</v>
          </cell>
        </row>
        <row r="105">
          <cell r="J105" t="str">
            <v>GoldHeimerle + Meule GmbH</v>
          </cell>
        </row>
        <row r="106">
          <cell r="J106" t="str">
            <v>GoldHenan Zhongyuan Gold Refinery Co., Ltd.</v>
          </cell>
        </row>
        <row r="107">
          <cell r="J107" t="str">
            <v>GoldHenan Zhongyuan Gold Smelter of Zhongjin Gold Co. Ltd.</v>
          </cell>
        </row>
        <row r="108">
          <cell r="J108" t="str">
            <v>GoldHenan Zhongyuan Gold Smelter of Zhongjin Gold Corporation Limited</v>
          </cell>
        </row>
        <row r="109">
          <cell r="J109" t="str">
            <v>GoldHeraeus Germany GmbH Co. KG</v>
          </cell>
        </row>
        <row r="110">
          <cell r="J110" t="str">
            <v>GoldHeraeus Ltd. Hong Kong</v>
          </cell>
        </row>
        <row r="111">
          <cell r="J111" t="str">
            <v>GoldHeraeus Metals Hong Kong Ltd.</v>
          </cell>
        </row>
        <row r="112">
          <cell r="J112" t="str">
            <v>GoldHeraeus Precious Metals GmbH &amp; Co. KG</v>
          </cell>
        </row>
        <row r="113">
          <cell r="J113" t="str">
            <v>GoldHunan Chenzhou Mining Co., Ltd.</v>
          </cell>
        </row>
        <row r="114">
          <cell r="J114" t="str">
            <v>GoldHunan Chenzhou Mining Group Co., Ltd.</v>
          </cell>
        </row>
        <row r="115">
          <cell r="J115" t="str">
            <v>GoldHunan Chenzhou Mining Industry Co. Ltd.</v>
          </cell>
        </row>
        <row r="116">
          <cell r="J116" t="str">
            <v>GoldHunan Guiyang yinxing Nonferrous Smelting Co., Ltd.</v>
          </cell>
        </row>
        <row r="117">
          <cell r="J117" t="str">
            <v>GoldHunan Yu Teng Non-Ferrous Metals Co., Ltd.</v>
          </cell>
        </row>
        <row r="118">
          <cell r="J118" t="str">
            <v>GoldHwaSeong CJ CO., LTD.</v>
          </cell>
        </row>
        <row r="119">
          <cell r="J119" t="str">
            <v>GoldImpala Refineries – Base Metals Refinery (BMR)</v>
          </cell>
        </row>
        <row r="120">
          <cell r="J120" t="str">
            <v>GoldImpala Refineries – Platinum Metals Refinery (PMR)</v>
          </cell>
        </row>
        <row r="121">
          <cell r="J121" t="str">
            <v>GoldImpala Rustenburg</v>
          </cell>
        </row>
        <row r="122">
          <cell r="J122" t="str">
            <v>GoldInca One (Chala One Plant)</v>
          </cell>
        </row>
        <row r="123">
          <cell r="J123" t="str">
            <v>GoldInca One (Koricancha Plant)</v>
          </cell>
        </row>
        <row r="124">
          <cell r="J124" t="str">
            <v>GoldIndustrial Refining Company</v>
          </cell>
        </row>
        <row r="125">
          <cell r="J125" t="str">
            <v>GoldInner Mongolia Qiankun Gold and Silver Refinery Share Co., Ltd.</v>
          </cell>
        </row>
        <row r="126">
          <cell r="J126" t="str">
            <v>GoldInternational Precious Metal Refiners</v>
          </cell>
        </row>
        <row r="127">
          <cell r="J127" t="str">
            <v>GoldIshifuku Metal Industry Co., Ltd.</v>
          </cell>
        </row>
        <row r="128">
          <cell r="J128" t="str">
            <v>GoldIstanbul Gold Refinery</v>
          </cell>
        </row>
        <row r="129">
          <cell r="J129" t="str">
            <v>GoldItalpreziosi</v>
          </cell>
        </row>
        <row r="130">
          <cell r="J130" t="str">
            <v>GoldJALAN &amp; Company</v>
          </cell>
        </row>
        <row r="131">
          <cell r="J131" t="str">
            <v>GoldJapan Mint</v>
          </cell>
        </row>
        <row r="132">
          <cell r="J132" t="str">
            <v>GoldJCC</v>
          </cell>
        </row>
        <row r="133">
          <cell r="J133" t="str">
            <v>GoldJiangxi Copper Co., Ltd.</v>
          </cell>
        </row>
        <row r="134">
          <cell r="J134" t="str">
            <v>GoldJohnson Matthey Canada</v>
          </cell>
        </row>
        <row r="135">
          <cell r="J135" t="str">
            <v>GoldJohnson Matthey Inc.</v>
          </cell>
        </row>
        <row r="136">
          <cell r="J136" t="str">
            <v>GoldJohnson Matthey Inc. (USA)</v>
          </cell>
        </row>
        <row r="137">
          <cell r="J137" t="str">
            <v>GoldJohnson Matthey Limited</v>
          </cell>
        </row>
        <row r="138">
          <cell r="J138" t="str">
            <v>GoldJSC Ekaterinburg Non-Ferrous Metal Processing Plant</v>
          </cell>
        </row>
        <row r="139">
          <cell r="J139" t="str">
            <v>GoldJSC Novosibirsk Refinery</v>
          </cell>
        </row>
        <row r="140">
          <cell r="J140" t="str">
            <v>GoldJSC Uralelectromed</v>
          </cell>
        </row>
        <row r="141">
          <cell r="J141" t="str">
            <v>GoldJX Nippon Mining &amp; Metals Co., Ltd.</v>
          </cell>
        </row>
        <row r="142">
          <cell r="J142" t="str">
            <v>GoldK.A. Rasmussen</v>
          </cell>
        </row>
        <row r="143">
          <cell r="J143" t="str">
            <v>GoldKaloti Precious Metals</v>
          </cell>
        </row>
        <row r="144">
          <cell r="J144" t="str">
            <v>GoldKazakhmys Smelting LLC</v>
          </cell>
        </row>
        <row r="145">
          <cell r="J145" t="str">
            <v>GoldKazzinc</v>
          </cell>
        </row>
        <row r="146">
          <cell r="J146" t="str">
            <v>GoldKennecott Utah Copper LLC</v>
          </cell>
        </row>
        <row r="147">
          <cell r="J147" t="str">
            <v>GoldKGHM Polska Miedz S.A.</v>
          </cell>
        </row>
        <row r="148">
          <cell r="J148" t="str">
            <v>GoldKGHM Polska Miedz Spolka Akcyjna</v>
          </cell>
        </row>
        <row r="149">
          <cell r="J149" t="str">
            <v>GoldKGHM Polska Miedź Spółka Akcyjna</v>
          </cell>
        </row>
        <row r="150">
          <cell r="J150" t="str">
            <v>GoldKochi daiicihi Yamaminami plant</v>
          </cell>
        </row>
        <row r="151">
          <cell r="J151" t="str">
            <v>GoldKojima Chemicals Co., Ltd.</v>
          </cell>
        </row>
        <row r="152">
          <cell r="J152" t="str">
            <v>GoldKojima Kagaku Yakuhin Co., Ltd</v>
          </cell>
        </row>
        <row r="153">
          <cell r="J153" t="str">
            <v>GoldKombinat Gorniczo Hutniczy Miedz Polska Miedz S.A.</v>
          </cell>
        </row>
        <row r="154">
          <cell r="J154" t="str">
            <v>GoldKorea Zinc Co., Ltd.</v>
          </cell>
        </row>
        <row r="155">
          <cell r="J155" t="str">
            <v>GoldKori Plant</v>
          </cell>
        </row>
        <row r="156">
          <cell r="J156" t="str">
            <v>GoldKosak Seiren</v>
          </cell>
        </row>
        <row r="157">
          <cell r="J157" t="str">
            <v>GoldKUC</v>
          </cell>
        </row>
        <row r="158">
          <cell r="J158" t="str">
            <v>GoldKundan Care Products Ltd.</v>
          </cell>
        </row>
        <row r="159">
          <cell r="J159" t="str">
            <v>GoldKyrgyzaltyn JSC</v>
          </cell>
        </row>
        <row r="160">
          <cell r="J160" t="str">
            <v>GoldKyshtym Copper-Electrolytic Plant ZAO</v>
          </cell>
        </row>
        <row r="161">
          <cell r="J161" t="str">
            <v>GoldLa Caridad</v>
          </cell>
        </row>
        <row r="162">
          <cell r="J162" t="str">
            <v>GoldLAIZHOU SHANDONG</v>
          </cell>
        </row>
        <row r="163">
          <cell r="J163" t="str">
            <v>GoldL'azurde Company For Jewelry</v>
          </cell>
        </row>
        <row r="164">
          <cell r="J164" t="str">
            <v>GoldLinBao Gold Mining</v>
          </cell>
        </row>
        <row r="165">
          <cell r="J165" t="str">
            <v>GoldLingbao Gold Co., Ltd.</v>
          </cell>
        </row>
        <row r="166">
          <cell r="J166" t="str">
            <v>GoldLingbao Jinyuan Tonghui Refinery Co., Ltd.</v>
          </cell>
        </row>
        <row r="167">
          <cell r="J167" t="str">
            <v>GoldL'Orfebre S.A.</v>
          </cell>
        </row>
        <row r="168">
          <cell r="J168" t="str">
            <v>GoldLS MnM Inc.</v>
          </cell>
        </row>
        <row r="169">
          <cell r="J169" t="str">
            <v>GoldLT Metal Ltd.</v>
          </cell>
        </row>
        <row r="170">
          <cell r="J170" t="str">
            <v>GoldLuoyang Zijin Yinhui Gold Refinery Co., Ltd.</v>
          </cell>
        </row>
        <row r="171">
          <cell r="J171" t="str">
            <v>GoldLuoyang Zijin Yinhui Gold Smelting</v>
          </cell>
        </row>
        <row r="172">
          <cell r="J172" t="str">
            <v>GoldLuoyang Zijin Yinhui Metal Smelt Co Ltd</v>
          </cell>
        </row>
        <row r="173">
          <cell r="J173" t="str">
            <v>GoldMarsam Metals</v>
          </cell>
        </row>
        <row r="174">
          <cell r="J174" t="str">
            <v>GoldMaterion</v>
          </cell>
        </row>
        <row r="175">
          <cell r="J175" t="str">
            <v>GoldMatsuda Sangyo Co., Ltd.</v>
          </cell>
        </row>
        <row r="176">
          <cell r="J176" t="str">
            <v>GoldMD Overseas</v>
          </cell>
        </row>
        <row r="177">
          <cell r="J177" t="str">
            <v>GoldMEM(Sumitomo Group)</v>
          </cell>
        </row>
        <row r="178">
          <cell r="J178" t="str">
            <v>GoldMetal Concentrators SA (Pty) Ltd.</v>
          </cell>
        </row>
        <row r="179">
          <cell r="J179" t="str">
            <v>GoldMetal?rgica Met-Mex Pe?oles, S.A. de C.V</v>
          </cell>
        </row>
        <row r="180">
          <cell r="J180" t="str">
            <v>GoldMetallix Refining Inc.</v>
          </cell>
        </row>
        <row r="181">
          <cell r="J181" t="str">
            <v>GoldMetallurgie Hoboken Overpelt</v>
          </cell>
        </row>
        <row r="182">
          <cell r="J182" t="str">
            <v>GoldMetalor Switzerland</v>
          </cell>
        </row>
        <row r="183">
          <cell r="J183" t="str">
            <v>GoldMetalor Technologies (Hong Kong) Ltd.</v>
          </cell>
        </row>
        <row r="184">
          <cell r="J184" t="str">
            <v>GoldMetalor Technologies (Singapore) Pte., Ltd.</v>
          </cell>
        </row>
        <row r="185">
          <cell r="J185" t="str">
            <v>GoldMetalor Technologies (Suzhou) Ltd.</v>
          </cell>
        </row>
        <row r="186">
          <cell r="J186" t="str">
            <v>GoldMetalor Technologies S.A.</v>
          </cell>
        </row>
        <row r="187">
          <cell r="J187" t="str">
            <v>GoldMetalor USA Refining Corporation</v>
          </cell>
        </row>
        <row r="188">
          <cell r="J188" t="str">
            <v>GoldMetalurgica Met-Mex Penoles S.A. De C.V.</v>
          </cell>
        </row>
        <row r="189">
          <cell r="J189" t="str">
            <v>GoldMetalúrgica Met-Mex Peñoles S.A. De C.V.</v>
          </cell>
        </row>
        <row r="190">
          <cell r="J190" t="str">
            <v>GoldMet-Mex Pe?oles, S.A.</v>
          </cell>
        </row>
        <row r="191">
          <cell r="J191" t="str">
            <v>GoldMet-Mex Penoles, S.A.</v>
          </cell>
        </row>
        <row r="192">
          <cell r="J192" t="str">
            <v>GoldMitsubishi Materials Corporation</v>
          </cell>
        </row>
        <row r="193">
          <cell r="J193" t="str">
            <v>GoldMitsui Kinzoku Co., Ltd.</v>
          </cell>
        </row>
        <row r="194">
          <cell r="J194" t="str">
            <v>GoldMitsui Mining and Smelting Co., Ltd.</v>
          </cell>
        </row>
        <row r="195">
          <cell r="J195" t="str">
            <v>GoldMKS PAMP SA</v>
          </cell>
        </row>
        <row r="196">
          <cell r="J196" t="str">
            <v>GoldMMTC-PAMP India Pvt., Ltd.</v>
          </cell>
        </row>
        <row r="197">
          <cell r="J197" t="str">
            <v>GoldModeltech Sdn Bhd</v>
          </cell>
        </row>
        <row r="198">
          <cell r="J198" t="str">
            <v>GoldMorris and Watson</v>
          </cell>
        </row>
        <row r="199">
          <cell r="J199" t="str">
            <v>GoldMoscow Special Alloys Processing Plant</v>
          </cell>
        </row>
        <row r="200">
          <cell r="J200" t="str">
            <v>GoldNadir Metal Rafineri San. Ve Tic. A.S.</v>
          </cell>
        </row>
        <row r="201">
          <cell r="J201" t="str">
            <v>GoldNadir Metal Rafineri San. Ve Tic. A.Ş.</v>
          </cell>
        </row>
        <row r="202">
          <cell r="J202" t="str">
            <v>GoldNavoi Mining and Metallurgical Combinat</v>
          </cell>
        </row>
        <row r="203">
          <cell r="J203" t="str">
            <v>GoldNH Recytech Company</v>
          </cell>
        </row>
        <row r="204">
          <cell r="J204" t="str">
            <v>GoldNihon Material Co., Ltd.</v>
          </cell>
        </row>
        <row r="205">
          <cell r="J205" t="str">
            <v>GoldNOBLE METAL SERVICES</v>
          </cell>
        </row>
        <row r="206">
          <cell r="J206" t="str">
            <v>GoldNohon Material Corporation</v>
          </cell>
        </row>
        <row r="207">
          <cell r="J207" t="str">
            <v>GoldNorddeutsche Affinererie AG</v>
          </cell>
        </row>
        <row r="208">
          <cell r="J208" t="str">
            <v>GoldOgussa Osterreichische Gold- und Silber-Scheideanstalt GmbH</v>
          </cell>
        </row>
        <row r="209">
          <cell r="J209" t="str">
            <v>GoldÖgussa Österreichische Gold- und Silber-Scheideanstalt GmbH</v>
          </cell>
        </row>
        <row r="210">
          <cell r="J210" t="str">
            <v>GoldOhura Precious Metal Industry Co., Ltd.</v>
          </cell>
        </row>
        <row r="211">
          <cell r="J211" t="str">
            <v>GoldOJSC "The Gulidov Krasnoyarsk Non-Ferrous Metals Plant" (OJSC Krastsvetmet)</v>
          </cell>
        </row>
        <row r="212">
          <cell r="J212" t="str">
            <v>GoldOJSC Krastsvetmet</v>
          </cell>
        </row>
        <row r="213">
          <cell r="J213" t="str">
            <v>GoldOJSC Novosibirsk Refinery</v>
          </cell>
        </row>
        <row r="214">
          <cell r="J214" t="str">
            <v>GoldPAMP S.A.</v>
          </cell>
        </row>
        <row r="215">
          <cell r="J215" t="str">
            <v>GoldPan Pacific Copper Co Ltd.</v>
          </cell>
        </row>
        <row r="216">
          <cell r="J216" t="str">
            <v>GoldPease &amp; Curren</v>
          </cell>
        </row>
        <row r="217">
          <cell r="J217" t="str">
            <v>GoldPenglai Penggang Gold Industry Co., Ltd.</v>
          </cell>
        </row>
        <row r="218">
          <cell r="J218" t="str">
            <v>GoldPerth Mint</v>
          </cell>
        </row>
        <row r="219">
          <cell r="J219" t="str">
            <v>GoldPerth Mint (ANZ)</v>
          </cell>
        </row>
        <row r="220">
          <cell r="J220" t="str">
            <v>GoldPlanta Recuperadora de Metales SpA</v>
          </cell>
        </row>
        <row r="221">
          <cell r="J221" t="str">
            <v>GoldPrioksky Plant of Non-Ferrous Metals</v>
          </cell>
        </row>
        <row r="222">
          <cell r="J222" t="str">
            <v>GoldProduits Artistiques de Métaux</v>
          </cell>
        </row>
        <row r="223">
          <cell r="J223" t="str">
            <v>GoldPT Aneka Tambang (Persero) Tbk</v>
          </cell>
        </row>
        <row r="224">
          <cell r="J224" t="str">
            <v>GoldPX Precinox S.A.</v>
          </cell>
        </row>
        <row r="225">
          <cell r="J225" t="str">
            <v>GoldPX Précinox S.A.</v>
          </cell>
        </row>
        <row r="226">
          <cell r="J226" t="str">
            <v>GoldQG Refining, LLC</v>
          </cell>
        </row>
        <row r="227">
          <cell r="J227" t="str">
            <v>GoldRand Refinery (Pty) Ltd.</v>
          </cell>
        </row>
        <row r="228">
          <cell r="J228" t="str">
            <v>GoldRefinery LS-Nikko Copper Inc.</v>
          </cell>
        </row>
        <row r="229">
          <cell r="J229" t="str">
            <v>GoldRefinery of Seemine Gold Co., Ltd.</v>
          </cell>
        </row>
        <row r="230">
          <cell r="J230" t="str">
            <v>GoldRemondis Argentia B.V.</v>
          </cell>
        </row>
        <row r="231">
          <cell r="J231" t="str">
            <v>GoldREMONDIS PMR B.V.</v>
          </cell>
        </row>
        <row r="232">
          <cell r="J232" t="str">
            <v>GoldRoyal Canadian Mint</v>
          </cell>
        </row>
        <row r="233">
          <cell r="J233" t="str">
            <v>GoldSAAMP</v>
          </cell>
        </row>
        <row r="234">
          <cell r="J234" t="str">
            <v>GoldSabin Metal Corp.</v>
          </cell>
        </row>
        <row r="235">
          <cell r="J235" t="str">
            <v>GoldSafimet S.p.A</v>
          </cell>
        </row>
        <row r="236">
          <cell r="J236" t="str">
            <v>GoldSAFINA A.S.</v>
          </cell>
        </row>
        <row r="237">
          <cell r="J237" t="str">
            <v>GoldSaganoseki Smelter &amp; Refinery</v>
          </cell>
        </row>
        <row r="238">
          <cell r="J238" t="str">
            <v>GoldSai Refinery</v>
          </cell>
        </row>
        <row r="239">
          <cell r="J239" t="str">
            <v>GoldSam Precious Metals</v>
          </cell>
        </row>
        <row r="240">
          <cell r="J240" t="str">
            <v>GoldSamdok Metal</v>
          </cell>
        </row>
        <row r="241">
          <cell r="J241" t="str">
            <v>GoldSamduck Precious Metals</v>
          </cell>
        </row>
        <row r="242">
          <cell r="J242" t="str">
            <v>GoldSamwon Metals Corp.</v>
          </cell>
        </row>
        <row r="243">
          <cell r="J243" t="str">
            <v>GoldSD (Samdok) Metal</v>
          </cell>
        </row>
        <row r="244">
          <cell r="J244" t="str">
            <v>GoldSEMPSA Joyeria Plateria S.A.</v>
          </cell>
        </row>
        <row r="245">
          <cell r="J245" t="str">
            <v>GoldSEMPSA Joyería Platería S.A.</v>
          </cell>
        </row>
        <row r="246">
          <cell r="J246" t="str">
            <v>GoldSempsa JP (Cookson Sempsa)</v>
          </cell>
        </row>
        <row r="247">
          <cell r="J247" t="str">
            <v>GoldShan Dong Huangjin</v>
          </cell>
        </row>
        <row r="248">
          <cell r="J248" t="str">
            <v>GoldShandong Gold Mine(Laizhou) Smelter Co., Ltd.</v>
          </cell>
        </row>
        <row r="249">
          <cell r="J249" t="str">
            <v>GoldShandong Gold Smelting Co., Ltd.</v>
          </cell>
        </row>
        <row r="250">
          <cell r="J250" t="str">
            <v>GoldShandong Guoda Gold Co., Ltd.</v>
          </cell>
        </row>
        <row r="251">
          <cell r="J251" t="str">
            <v>Goldshandong huangjin</v>
          </cell>
        </row>
        <row r="252">
          <cell r="J252" t="str">
            <v>GoldShandong Humon Smelting Co., Ltd.</v>
          </cell>
        </row>
        <row r="253">
          <cell r="J253" t="str">
            <v>GoldShandong middlings JinYe group Co., LTD</v>
          </cell>
        </row>
        <row r="254">
          <cell r="J254" t="str">
            <v>GoldShandong Tarzan Bio-Gold Industry Co., Ltd.</v>
          </cell>
        </row>
        <row r="255">
          <cell r="J255" t="str">
            <v>GoldShandong Tiancheng Biological Gold Industrial Co., Ltd.</v>
          </cell>
        </row>
        <row r="256">
          <cell r="J256" t="str">
            <v>GoldShandong Zhaojin Gold &amp; Silver Refinery Co., Ltd.</v>
          </cell>
        </row>
        <row r="257">
          <cell r="J257" t="str">
            <v>GoldShangdong Gold (Laizhou)</v>
          </cell>
        </row>
        <row r="258">
          <cell r="J258" t="str">
            <v>GoldShenzhen CuiLu Gold Co., Ltd.</v>
          </cell>
        </row>
        <row r="259">
          <cell r="J259" t="str">
            <v>GoldSHENZHEN JINJUNWEI RESOURCE COMPREHENSIVE DEVELOPMENT CO., LTD.</v>
          </cell>
        </row>
        <row r="260">
          <cell r="J260" t="str">
            <v>GoldShenzhen Zhonghenglong Real Industry Co., Ltd.</v>
          </cell>
        </row>
        <row r="261">
          <cell r="J261" t="str">
            <v>GoldShirpur Gold Refinery Ltd.</v>
          </cell>
        </row>
        <row r="262">
          <cell r="J262" t="str">
            <v>GoldShonan Plant Tanaka Kikinzoku</v>
          </cell>
        </row>
        <row r="263">
          <cell r="J263" t="str">
            <v>GoldShyolkovsky</v>
          </cell>
        </row>
        <row r="264">
          <cell r="J264" t="str">
            <v>GoldSichuan Tianze Precious Metals Co., Ltd.</v>
          </cell>
        </row>
        <row r="265">
          <cell r="J265" t="str">
            <v>GoldSingapore Tanaka</v>
          </cell>
        </row>
        <row r="266">
          <cell r="J266" t="str">
            <v>GoldSingway Technology Co., Ltd.</v>
          </cell>
        </row>
        <row r="267">
          <cell r="J267" t="str">
            <v>GoldSMM</v>
          </cell>
        </row>
        <row r="268">
          <cell r="J268" t="str">
            <v>GoldSOE Shyolkovsky Factory of Secondary Precious Metals</v>
          </cell>
        </row>
        <row r="269">
          <cell r="J269" t="str">
            <v>GoldSolar Applied Materials Technology Corp.</v>
          </cell>
        </row>
        <row r="270">
          <cell r="J270" t="str">
            <v>GoldSOLAR CHEMICALAPPLIED MATERIALS TECHNOLOGY (KUN SHAN)</v>
          </cell>
        </row>
        <row r="271">
          <cell r="J271" t="str">
            <v>GoldSolartech</v>
          </cell>
        </row>
        <row r="272">
          <cell r="J272" t="str">
            <v>GoldSovereign Metals</v>
          </cell>
        </row>
        <row r="273">
          <cell r="J273" t="str">
            <v>GoldState Research Institute Center for Physical Sciences and Technology</v>
          </cell>
        </row>
        <row r="274">
          <cell r="J274" t="str">
            <v>GoldSudan Gold Refinery</v>
          </cell>
        </row>
        <row r="275">
          <cell r="J275" t="str">
            <v>GoldSumitomo Kinzoku Kozan K.K.</v>
          </cell>
        </row>
        <row r="276">
          <cell r="J276" t="str">
            <v>GoldSumitomo Metal Mining Co., Ltd.</v>
          </cell>
        </row>
        <row r="277">
          <cell r="J277" t="str">
            <v>GoldSungEel HiMetal Co., Ltd.</v>
          </cell>
        </row>
        <row r="278">
          <cell r="J278" t="str">
            <v>GoldSungEel HiTech</v>
          </cell>
        </row>
        <row r="279">
          <cell r="J279" t="str">
            <v>GoldSuper Dragon Technology Co., Ltd.</v>
          </cell>
        </row>
        <row r="280">
          <cell r="J280" t="str">
            <v>GoldT.C.A S.p.A</v>
          </cell>
        </row>
        <row r="281">
          <cell r="J281" t="str">
            <v>GoldTakehara Refinery</v>
          </cell>
        </row>
        <row r="282">
          <cell r="J282" t="str">
            <v>GoldTamano Smelter</v>
          </cell>
        </row>
        <row r="283">
          <cell r="J283" t="str">
            <v>GoldTanaka Denshi Kogyo K.K</v>
          </cell>
        </row>
        <row r="284">
          <cell r="J284" t="str">
            <v>GoldTanaka Electronics (Hong Kong) Pte. Ltd.</v>
          </cell>
        </row>
        <row r="285">
          <cell r="J285" t="str">
            <v>GoldTANAKA Electronics (Malaysia) SDN. BHD.</v>
          </cell>
        </row>
        <row r="286">
          <cell r="J286" t="str">
            <v>GoldTanaka Electronics (Singapore) Pte. Ltd.</v>
          </cell>
        </row>
        <row r="287">
          <cell r="J287" t="str">
            <v>GoldTanaka Kikinzoku International</v>
          </cell>
        </row>
        <row r="288">
          <cell r="J288" t="str">
            <v>GoldTanaka Kikinzoku Kogyo K.K</v>
          </cell>
        </row>
        <row r="289">
          <cell r="J289" t="str">
            <v>GoldTanaka Kikinzoku Kogyo K.K.</v>
          </cell>
        </row>
        <row r="290">
          <cell r="J290" t="str">
            <v>GoldTanaka Precious Metals</v>
          </cell>
        </row>
        <row r="291">
          <cell r="J291" t="str">
            <v>GoldThe Great Wall Gold and Silver Refinery of China</v>
          </cell>
        </row>
        <row r="292">
          <cell r="J292" t="str">
            <v>GoldThe Perth Mint</v>
          </cell>
        </row>
        <row r="293">
          <cell r="J293" t="str">
            <v>GoldThe Refinery of Shandong Gold Mining Co., Ltd.</v>
          </cell>
        </row>
        <row r="294">
          <cell r="J294" t="str">
            <v>GoldTokuriki Honten Co., Ltd.</v>
          </cell>
        </row>
        <row r="295">
          <cell r="J295" t="str">
            <v>GoldTongling Nonferrous Metals Group Co., Ltd.</v>
          </cell>
        </row>
        <row r="296">
          <cell r="J296" t="str">
            <v>GoldTongLing Nonferrous Metals Group Holdings Co., Ltd.</v>
          </cell>
        </row>
        <row r="297">
          <cell r="J297" t="str">
            <v>GoldTony Goetz NV</v>
          </cell>
        </row>
        <row r="298">
          <cell r="J298" t="str">
            <v>GoldTOO Tau-Ken-Altyn</v>
          </cell>
        </row>
        <row r="299">
          <cell r="J299" t="str">
            <v>GoldTorecom</v>
          </cell>
        </row>
        <row r="300">
          <cell r="J300" t="str">
            <v>GoldUbro-Union of Brazilian Refiners</v>
          </cell>
        </row>
        <row r="301">
          <cell r="J301" t="str">
            <v>GoldUmicore Precious Metals Refining Hoboken</v>
          </cell>
        </row>
        <row r="302">
          <cell r="J302" t="str">
            <v>GoldUmicore Precious Metals Thailand</v>
          </cell>
        </row>
        <row r="303">
          <cell r="J303" t="str">
            <v>GoldUmicore S.A. Business Unit Precious Metals Refining</v>
          </cell>
        </row>
        <row r="304">
          <cell r="J304" t="str">
            <v>GoldUnited Precious Metal Refining, Inc.</v>
          </cell>
        </row>
        <row r="305">
          <cell r="J305" t="str">
            <v>GoldValcambi S.A.</v>
          </cell>
        </row>
        <row r="306">
          <cell r="J306" t="str">
            <v>GoldWEEEREFINING</v>
          </cell>
        </row>
        <row r="307">
          <cell r="J307" t="str">
            <v>GoldWestern Australian Mint (T/a The Perth Mint)</v>
          </cell>
        </row>
        <row r="308">
          <cell r="J308" t="str">
            <v>GoldWIELAND Edelmetalle GmbH</v>
          </cell>
        </row>
        <row r="309">
          <cell r="J309" t="str">
            <v>GoldWilliams Advanced Materials</v>
          </cell>
        </row>
        <row r="310">
          <cell r="J310" t="str">
            <v>GoldXstrata</v>
          </cell>
        </row>
        <row r="311">
          <cell r="J311" t="str">
            <v>GoldYamakin Co., Ltd.</v>
          </cell>
        </row>
        <row r="312">
          <cell r="J312" t="str">
            <v>GoldYamamoto Precious Co., Ltd.</v>
          </cell>
        </row>
        <row r="313">
          <cell r="J313" t="str">
            <v>GoldYamamoto Precious Metal Co., Ltd.</v>
          </cell>
        </row>
        <row r="314">
          <cell r="J314" t="str">
            <v>GoldYamamoto Precision Metals</v>
          </cell>
        </row>
        <row r="315">
          <cell r="J315" t="str">
            <v>GoldYantai NUS Safina tech environmental Refinery Co. Ltd.</v>
          </cell>
        </row>
        <row r="316">
          <cell r="J316" t="str">
            <v>GoldYilida Resources Technology Co., Ltd.</v>
          </cell>
        </row>
        <row r="317">
          <cell r="J317" t="str">
            <v>GoldYokohama Metal Co., Ltd.</v>
          </cell>
        </row>
        <row r="318">
          <cell r="J318" t="str">
            <v>GoldYunnan Copper Industry Co., Ltd.</v>
          </cell>
        </row>
        <row r="319">
          <cell r="J319" t="str">
            <v>GoldZhao Jin Mining Industry Co Ltd</v>
          </cell>
        </row>
        <row r="320">
          <cell r="J320" t="str">
            <v>GoldZhao Yuan Gold Mine</v>
          </cell>
        </row>
        <row r="321">
          <cell r="J321" t="str">
            <v>GoldZhao Yuan Gold Smelter of ZhongJin</v>
          </cell>
        </row>
        <row r="322">
          <cell r="J322" t="str">
            <v>GoldZhao Yuan Jin Kuang</v>
          </cell>
        </row>
        <row r="323">
          <cell r="J323" t="str">
            <v>GoldZhaojin Mining Industry Co., Ltd.</v>
          </cell>
        </row>
        <row r="324">
          <cell r="J324" t="str">
            <v>Goldzhaojinjinyinyelian</v>
          </cell>
        </row>
        <row r="325">
          <cell r="J325" t="str">
            <v>GoldZhaoyuan Gold Group</v>
          </cell>
        </row>
        <row r="326">
          <cell r="J326" t="str">
            <v>GoldZhongjin Gold Corporation Limited</v>
          </cell>
        </row>
        <row r="327">
          <cell r="J327" t="str">
            <v>GoldZhongyuan Gold Smelter of Zhongjin Gold Corporation</v>
          </cell>
        </row>
        <row r="328">
          <cell r="J328" t="str">
            <v>GoldZijin Kuang Ye Refinery</v>
          </cell>
        </row>
        <row r="329">
          <cell r="J329" t="str">
            <v>GoldZijin Mining Industry Corporation</v>
          </cell>
        </row>
        <row r="330">
          <cell r="J330"/>
        </row>
        <row r="331">
          <cell r="J331"/>
        </row>
        <row r="332">
          <cell r="J332" t="str">
            <v>Tantalum5D Production OU</v>
          </cell>
        </row>
        <row r="333">
          <cell r="J333" t="str">
            <v>Tantalum5D Production OÜ</v>
          </cell>
        </row>
        <row r="334">
          <cell r="J334" t="str">
            <v>TantalumAMG Brasil</v>
          </cell>
        </row>
        <row r="335">
          <cell r="J335" t="str">
            <v>TantalumConghua Tantalum and Niobium Smeltry</v>
          </cell>
        </row>
        <row r="336">
          <cell r="J336" t="str">
            <v>TantalumD Block Metals, LLC</v>
          </cell>
        </row>
        <row r="337">
          <cell r="J337" t="str">
            <v>TantalumF &amp; X</v>
          </cell>
        </row>
        <row r="338">
          <cell r="J338" t="str">
            <v>TantalumF&amp;X Electro-Materials Ltd.</v>
          </cell>
        </row>
        <row r="339">
          <cell r="J339" t="str">
            <v>TantalumFIR Metals &amp; Resource Ltd.</v>
          </cell>
        </row>
        <row r="340">
          <cell r="J340" t="str">
            <v>TantalumGlobal Advanced Metals Aizu</v>
          </cell>
        </row>
        <row r="341">
          <cell r="J341" t="str">
            <v>TantalumGlobal Advanced Metals Boyertown</v>
          </cell>
        </row>
        <row r="342">
          <cell r="J342" t="str">
            <v>TantalumGuangdong Rising Rare Metals-EO Materials Ltd.</v>
          </cell>
        </row>
        <row r="343">
          <cell r="J343" t="str">
            <v>TantalumGuangdong Zhiyuan New Material Co., Ltd.</v>
          </cell>
        </row>
        <row r="344">
          <cell r="J344" t="str">
            <v>TantalumH.C. Starck Co., Ltd.</v>
          </cell>
        </row>
        <row r="345">
          <cell r="J345" t="str">
            <v>TantalumH.C. Starck Inc.</v>
          </cell>
        </row>
        <row r="346">
          <cell r="J346" t="str">
            <v>TantalumH.C. Starck Ltd.</v>
          </cell>
        </row>
        <row r="347">
          <cell r="J347" t="str">
            <v>TantalumH.C. Starck Smelting GmbH &amp; Co. KG</v>
          </cell>
        </row>
        <row r="348">
          <cell r="J348" t="str">
            <v>TantalumH.C. Starck Tantalum and Niobium GmbH</v>
          </cell>
        </row>
        <row r="349">
          <cell r="J349" t="str">
            <v>TantalumHengyang King Xing Lifeng New Materials Co., Ltd.</v>
          </cell>
        </row>
        <row r="350">
          <cell r="J350" t="str">
            <v>TantalumJiangxi Dinghai Tantalum &amp; Niobium Co., Ltd.</v>
          </cell>
        </row>
        <row r="351">
          <cell r="J351" t="str">
            <v>TantalumJiangxi Tuohong New Raw Material</v>
          </cell>
        </row>
        <row r="352">
          <cell r="J352" t="str">
            <v>TantalumJiuJiang JinXin Nonferrous Metals Co., Ltd.</v>
          </cell>
        </row>
        <row r="353">
          <cell r="J353" t="str">
            <v>TantalumJiujiang Nonferrous Metals Smelting Company Limited</v>
          </cell>
        </row>
        <row r="354">
          <cell r="J354" t="str">
            <v>TantalumJiujiang Tanbre Co., Ltd.</v>
          </cell>
        </row>
        <row r="355">
          <cell r="J355" t="str">
            <v>TantalumJiujiang Zhongao Tantalum &amp; Niobium Co., Ltd.</v>
          </cell>
        </row>
        <row r="356">
          <cell r="J356" t="str">
            <v>TantalumKEMET Blue Metals</v>
          </cell>
        </row>
        <row r="357">
          <cell r="J357" t="str">
            <v>TantalumKEMET de Mexico</v>
          </cell>
        </row>
        <row r="358">
          <cell r="J358" t="str">
            <v>TantalumLSM Brasil S.A.</v>
          </cell>
        </row>
        <row r="359">
          <cell r="J359" t="str">
            <v>TantalumMaterion Newton Inc.</v>
          </cell>
        </row>
        <row r="360">
          <cell r="J360" t="str">
            <v>TantalumMetallurgical Products India Pvt. Ltd. (MPIL)</v>
          </cell>
        </row>
        <row r="361">
          <cell r="J361" t="str">
            <v>TantalumMetallurgical Products India Pvt., Ltd.</v>
          </cell>
        </row>
        <row r="362">
          <cell r="J362" t="str">
            <v>TantalumMineracao Taboca S.A.</v>
          </cell>
        </row>
        <row r="363">
          <cell r="J363" t="str">
            <v>TantalumMineração Taboca S.A.</v>
          </cell>
        </row>
        <row r="364">
          <cell r="J364" t="str">
            <v>TantalumMineracao Taboca SA</v>
          </cell>
        </row>
        <row r="365">
          <cell r="J365" t="str">
            <v>TantalumMitsui Mining &amp; Smelting</v>
          </cell>
        </row>
        <row r="366">
          <cell r="J366" t="str">
            <v>TantalumMitsui Mining and Smelting Co., Ltd.</v>
          </cell>
        </row>
        <row r="367">
          <cell r="J367" t="str">
            <v>TantalumMolycorp Silmet A.S.</v>
          </cell>
        </row>
        <row r="368">
          <cell r="J368" t="str">
            <v>TantalumNingxia Non-Ferrous Metal Smeltery</v>
          </cell>
        </row>
        <row r="369">
          <cell r="J369" t="str">
            <v>TantalumNingxia Orient Tantalum Industry Co., Ltd.</v>
          </cell>
        </row>
        <row r="370">
          <cell r="J370" t="str">
            <v>TantalumNPM Silmet AS</v>
          </cell>
        </row>
        <row r="371">
          <cell r="J371" t="str">
            <v>TantalumPowerX Ltd.</v>
          </cell>
        </row>
        <row r="372">
          <cell r="J372" t="str">
            <v>TantalumQuantumClean</v>
          </cell>
        </row>
        <row r="373">
          <cell r="J373" t="str">
            <v>TantalumResind Ind e Com Ltda.</v>
          </cell>
        </row>
        <row r="374">
          <cell r="J374" t="str">
            <v>TantalumResind Industria e Comercio Ltda.</v>
          </cell>
        </row>
        <row r="375">
          <cell r="J375" t="str">
            <v>TantalumResind Indústria e Comércio Ltda.</v>
          </cell>
        </row>
        <row r="376">
          <cell r="J376" t="str">
            <v>TantalumRFH</v>
          </cell>
        </row>
        <row r="377">
          <cell r="J377" t="str">
            <v>TantalumRFH Tantalum Smeltry Co., Ltd.</v>
          </cell>
        </row>
        <row r="378">
          <cell r="J378" t="str">
            <v>TantalumRFH Yancheng Jinye New Material Technology Co., Ltd.</v>
          </cell>
        </row>
        <row r="379">
          <cell r="J379" t="str">
            <v>TantalumSolikamsk</v>
          </cell>
        </row>
        <row r="380">
          <cell r="J380" t="str">
            <v>TantalumSolikamsk Magnesium Works OAO</v>
          </cell>
        </row>
        <row r="381">
          <cell r="J381" t="str">
            <v>TantalumSolikamsk Metal Works</v>
          </cell>
        </row>
        <row r="382">
          <cell r="J382" t="str">
            <v>TantalumTaki Chemical Co., Ltd.</v>
          </cell>
        </row>
        <row r="383">
          <cell r="J383" t="str">
            <v>TantalumTaki Chemicals</v>
          </cell>
        </row>
        <row r="384">
          <cell r="J384" t="str">
            <v>TantalumTANIOBIS Co., Ltd.</v>
          </cell>
        </row>
        <row r="385">
          <cell r="J385" t="str">
            <v>TantalumTANIOBIS GmbH</v>
          </cell>
        </row>
        <row r="386">
          <cell r="J386" t="str">
            <v>TantalumTANIOBIS Japan Co., Ltd.</v>
          </cell>
        </row>
        <row r="387">
          <cell r="J387" t="str">
            <v>TantalumTANIOBIS Smelting GmbH &amp; Co. KG</v>
          </cell>
        </row>
        <row r="388">
          <cell r="J388" t="str">
            <v>TantalumTelex Metals</v>
          </cell>
        </row>
        <row r="389">
          <cell r="J389" t="str">
            <v>TantalumULBA</v>
          </cell>
        </row>
        <row r="390">
          <cell r="J390" t="str">
            <v>TantalumUlba Metallurgical Plant JSC</v>
          </cell>
        </row>
        <row r="391">
          <cell r="J391" t="str">
            <v>TantalumXIMEI RESOURCES (GUANGDONG) LIMITED</v>
          </cell>
        </row>
        <row r="392">
          <cell r="J392" t="str">
            <v>TantalumXinXing HaoRong Electronic Material Co., Ltd.</v>
          </cell>
        </row>
        <row r="393">
          <cell r="J393" t="str">
            <v>TantalumYancheng Jinye New Material Technology Co., Ltd.</v>
          </cell>
        </row>
        <row r="394">
          <cell r="J394" t="str">
            <v>TantalumYanling Jincheng Tantalum &amp; Niobium Co., Ltd.</v>
          </cell>
        </row>
        <row r="395">
          <cell r="J395" t="str">
            <v>TantalumYanling Jincheng Tantalum Co., Ltd.</v>
          </cell>
        </row>
        <row r="396">
          <cell r="J396" t="str">
            <v>Tantalumタニオビス・ジャパン株式会社</v>
          </cell>
        </row>
        <row r="397">
          <cell r="J397"/>
        </row>
        <row r="398">
          <cell r="J398"/>
        </row>
        <row r="399">
          <cell r="J399" t="str">
            <v>TinAlent plc</v>
          </cell>
        </row>
        <row r="400">
          <cell r="J400" t="str">
            <v>TinAlpha</v>
          </cell>
        </row>
        <row r="401">
          <cell r="J401" t="str">
            <v>TinAlpha Metals</v>
          </cell>
        </row>
        <row r="402">
          <cell r="J402" t="str">
            <v>TinAlpha Metals Korea Ltd.</v>
          </cell>
        </row>
        <row r="403">
          <cell r="J403" t="str">
            <v>TinAlpha Metals Taiwan</v>
          </cell>
        </row>
        <row r="404">
          <cell r="J404" t="str">
            <v>TinAn Vinh Joint Stock Mineral Processing Company</v>
          </cell>
        </row>
        <row r="405">
          <cell r="J405" t="str">
            <v>TinAurubis Beerse</v>
          </cell>
        </row>
        <row r="406">
          <cell r="J406" t="str">
            <v>TinAurubis Berango</v>
          </cell>
        </row>
        <row r="407">
          <cell r="J407" t="str">
            <v>TinBrand IMLI</v>
          </cell>
        </row>
        <row r="408">
          <cell r="J408" t="str">
            <v>TinBrand RBT</v>
          </cell>
        </row>
        <row r="409">
          <cell r="J409" t="str">
            <v>TinChengfeng Metals Co Pte Ltd</v>
          </cell>
        </row>
        <row r="410">
          <cell r="J410" t="str">
            <v>TinChenzhou Yun Xiang mining limited liability company</v>
          </cell>
        </row>
        <row r="411">
          <cell r="J411" t="str">
            <v>TinChenzhou Yunxiang Mining and Metallurgy Co., Ltd.</v>
          </cell>
        </row>
        <row r="412">
          <cell r="J412" t="str">
            <v>TinChifeng Dajingzi Tin Industry Co., Ltd.</v>
          </cell>
        </row>
        <row r="413">
          <cell r="J413" t="str">
            <v>TinChina Tin (Hechi)</v>
          </cell>
        </row>
        <row r="414">
          <cell r="J414" t="str">
            <v>TinChina Tin Group Co., Ltd.</v>
          </cell>
        </row>
        <row r="415">
          <cell r="J415" t="str">
            <v>TinChina Tin Lai Ben Smelter Co., Ltd.</v>
          </cell>
        </row>
        <row r="416">
          <cell r="J416" t="str">
            <v>TinChina Yunnan Tin Co Ltd.</v>
          </cell>
        </row>
        <row r="417">
          <cell r="J417" t="str">
            <v>TinCookson</v>
          </cell>
        </row>
        <row r="418">
          <cell r="J418" t="str">
            <v>TinCookson (Alpha Metals Taiwan)</v>
          </cell>
        </row>
        <row r="419">
          <cell r="J419" t="str">
            <v>TinCookson Alpha Metals (Shenzhen) Co., Ltd.</v>
          </cell>
        </row>
        <row r="420">
          <cell r="J420" t="str">
            <v>TinCRM Fundicao De Metais E Comercio De Equipamentos Eletronicos Do Brasil Ltda</v>
          </cell>
        </row>
        <row r="421">
          <cell r="J421" t="str">
            <v>TinCRM Fundição De Metais E Comércio De Equipamentos Eletrônicos Do Brasil Ltda</v>
          </cell>
        </row>
        <row r="422">
          <cell r="J422" t="str">
            <v>TinCRM Synergies</v>
          </cell>
        </row>
        <row r="423">
          <cell r="J423" t="str">
            <v>TinCV Ayi Jaya</v>
          </cell>
        </row>
        <row r="424">
          <cell r="J424" t="str">
            <v>TinCV Nurjanah</v>
          </cell>
        </row>
        <row r="425">
          <cell r="J425" t="str">
            <v>TinCV Serumpun Sebalai</v>
          </cell>
        </row>
        <row r="426">
          <cell r="J426" t="str">
            <v>TinCV Tiga Sekawan</v>
          </cell>
        </row>
        <row r="427">
          <cell r="J427" t="str">
            <v>TinCV Venus Inti Perkasa</v>
          </cell>
        </row>
        <row r="428">
          <cell r="J428" t="str">
            <v>TinDongguan CiEXPO Environmental Engineering Co., Ltd.</v>
          </cell>
        </row>
        <row r="429">
          <cell r="J429" t="str">
            <v>TinDowa</v>
          </cell>
        </row>
        <row r="430">
          <cell r="J430" t="str">
            <v>TinDowa Metaltech Co., Ltd.</v>
          </cell>
        </row>
        <row r="431">
          <cell r="J431" t="str">
            <v>TinDS Myanmar</v>
          </cell>
        </row>
        <row r="432">
          <cell r="J432" t="str">
            <v>TinElectro-Mechanical Facility of the Cao Bang Minerals &amp; Metallurgy Joint Stock Company</v>
          </cell>
        </row>
        <row r="433">
          <cell r="J433" t="str">
            <v>TinEM Vinto</v>
          </cell>
        </row>
        <row r="434">
          <cell r="J434" t="str">
            <v>TinEmpresa Metalúrgica Vinto</v>
          </cell>
        </row>
        <row r="435">
          <cell r="J435" t="str">
            <v>TinEmpressa Nacional de Fundiciones (ENAF)</v>
          </cell>
        </row>
        <row r="436">
          <cell r="J436" t="str">
            <v>TinENAF</v>
          </cell>
        </row>
        <row r="437">
          <cell r="J437" t="str">
            <v>TinEstanho de Rondonia S.A.</v>
          </cell>
        </row>
        <row r="438">
          <cell r="J438" t="str">
            <v>TinEstanho de Rondônia S.A.</v>
          </cell>
        </row>
        <row r="439">
          <cell r="J439" t="str">
            <v>TinFabrica Auricchio</v>
          </cell>
        </row>
        <row r="440">
          <cell r="J440" t="str">
            <v>TinFábrica Auricchio</v>
          </cell>
        </row>
        <row r="441">
          <cell r="J441" t="str">
            <v>TinFabrica Auricchio Industria e Comercio Ltda.</v>
          </cell>
        </row>
        <row r="442">
          <cell r="J442" t="str">
            <v>TinFenix Metals</v>
          </cell>
        </row>
        <row r="443">
          <cell r="J443" t="str">
            <v>TinFunsur Smelter</v>
          </cell>
        </row>
        <row r="444">
          <cell r="J444" t="str">
            <v>TinGejiu City Datun Chengfeng Smelter</v>
          </cell>
        </row>
        <row r="445">
          <cell r="J445" t="str">
            <v>TinGejiu City Fuxiang Industry and Trade Co., Ltd.</v>
          </cell>
        </row>
        <row r="446">
          <cell r="J446" t="str">
            <v>TinGejiu Fuxiang Gongmao Co., Ltd.</v>
          </cell>
        </row>
        <row r="447">
          <cell r="J447" t="str">
            <v>TinGejiu Kai Meng Industry and Trade LLC</v>
          </cell>
        </row>
        <row r="448">
          <cell r="J448" t="str">
            <v>TinGejiu Non-Ferrous Metal Processing Co., Ltd.</v>
          </cell>
        </row>
        <row r="449">
          <cell r="J449" t="str">
            <v>TinGejiu Yunxin Nonferrous Electrolysis Co., Ltd.</v>
          </cell>
        </row>
        <row r="450">
          <cell r="J450" t="str">
            <v>TinGejiu Zi-Li</v>
          </cell>
        </row>
        <row r="451">
          <cell r="J451" t="str">
            <v>TinGejiu Zili Mining And Metallurgy Co., Ltd.</v>
          </cell>
        </row>
        <row r="452">
          <cell r="J452" t="str">
            <v>TinGlobal Advanced Metals Greenbushes Pty Ltd.</v>
          </cell>
        </row>
        <row r="453">
          <cell r="J453" t="str">
            <v>TinGuang Xi Liu Xhou</v>
          </cell>
        </row>
        <row r="454">
          <cell r="J454" t="str">
            <v>TinGuang Xi Liu Zhou</v>
          </cell>
        </row>
        <row r="455">
          <cell r="J455" t="str">
            <v>TinGuangdong Hanhe Non-Ferrous Metal Co., Ltd.</v>
          </cell>
        </row>
        <row r="456">
          <cell r="J456" t="str">
            <v>TinGuangXi China Tin</v>
          </cell>
        </row>
        <row r="457">
          <cell r="J457" t="str">
            <v>TinGuangxi Hua Shu Dan CO., LTD.</v>
          </cell>
        </row>
        <row r="458">
          <cell r="J458" t="str">
            <v>TinHuiChang Hill Tin Industry Co., Ltd.</v>
          </cell>
        </row>
        <row r="459">
          <cell r="J459" t="str">
            <v>TinHulterworth Smelter</v>
          </cell>
        </row>
        <row r="460">
          <cell r="J460" t="str">
            <v>TinIkuno Tin Smelter</v>
          </cell>
        </row>
        <row r="461">
          <cell r="J461" t="str">
            <v>TinINDONESIAN STATE TIN CORPORATION MENTOK SMELTER</v>
          </cell>
        </row>
        <row r="462">
          <cell r="J462" t="str">
            <v>TinIndra Eramulti Logam</v>
          </cell>
        </row>
        <row r="463">
          <cell r="J463" t="str">
            <v>TinJiangxi Nanshan</v>
          </cell>
        </row>
        <row r="464">
          <cell r="J464" t="str">
            <v>TinJiangxi New Nanshan Technology Ltd.</v>
          </cell>
        </row>
        <row r="465">
          <cell r="J465" t="str">
            <v>TinKai Union Industry and Trade Co., Ltd. (China)</v>
          </cell>
        </row>
        <row r="466">
          <cell r="J466" t="str">
            <v>TinKai Unita Trade Limited Liability Company</v>
          </cell>
        </row>
        <row r="467">
          <cell r="J467" t="str">
            <v>TinKaimeng (Gejiu) Industry and Trade Co., Ltd.</v>
          </cell>
        </row>
        <row r="468">
          <cell r="J468" t="str">
            <v>TinKundur Smelter</v>
          </cell>
        </row>
        <row r="469">
          <cell r="J469" t="str">
            <v>TinLiuzhhou China Tin</v>
          </cell>
        </row>
        <row r="470">
          <cell r="J470" t="str">
            <v>TinLongnan Chuangyue Environmental Protection Technology Development Co., Ltd</v>
          </cell>
        </row>
        <row r="471">
          <cell r="J471" t="str">
            <v>TinLuna Smelter, Ltd.</v>
          </cell>
        </row>
        <row r="472">
          <cell r="J472" t="str">
            <v>TinMa'anshan Weitai Tin Co., Ltd.</v>
          </cell>
        </row>
        <row r="473">
          <cell r="J473" t="str">
            <v>TinMagnu's Minerais Metais e Ligas Ltda.</v>
          </cell>
        </row>
        <row r="474">
          <cell r="J474" t="str">
            <v>TinMalaysia Smelting Corporation (MSC)</v>
          </cell>
        </row>
        <row r="475">
          <cell r="J475" t="str">
            <v>TinMalaysia Smelting Corporation Berhad (Port Klang)</v>
          </cell>
        </row>
        <row r="476">
          <cell r="J476" t="str">
            <v>TinMelt Metais e Ligas S.A.</v>
          </cell>
        </row>
        <row r="477">
          <cell r="J477" t="str">
            <v>TinMentok Smelter</v>
          </cell>
        </row>
        <row r="478">
          <cell r="J478" t="str">
            <v>TinMetallic Materials Branch of Guangxi China Tin Group Co.,Ltd.</v>
          </cell>
        </row>
        <row r="479">
          <cell r="J479" t="str">
            <v>TinMetallic Resources, Inc.</v>
          </cell>
        </row>
        <row r="480">
          <cell r="J480" t="str">
            <v>TinMetallo Belgium N.V.</v>
          </cell>
        </row>
        <row r="481">
          <cell r="J481" t="str">
            <v>TinMetallo Spain S.L.U.</v>
          </cell>
        </row>
        <row r="482">
          <cell r="J482" t="str">
            <v>TinMineracao Taboca S.A.</v>
          </cell>
        </row>
        <row r="483">
          <cell r="J483" t="str">
            <v>TinMineração Taboca S.A.</v>
          </cell>
        </row>
        <row r="484">
          <cell r="J484" t="str">
            <v>TinMineracao Taboca SA</v>
          </cell>
        </row>
        <row r="485">
          <cell r="J485" t="str">
            <v>TinMining and processing tin-tungsten ore Giang Son - VQB Co., Ltd.</v>
          </cell>
        </row>
        <row r="486">
          <cell r="J486" t="str">
            <v>TinMining Minerals Resources SARL</v>
          </cell>
        </row>
        <row r="487">
          <cell r="J487" t="str">
            <v>TinMinsur</v>
          </cell>
        </row>
        <row r="488">
          <cell r="J488" t="str">
            <v>TinMitsubishi Materials Corporation</v>
          </cell>
        </row>
        <row r="489">
          <cell r="J489" t="str">
            <v>TinModeltech Sdn Bhd</v>
          </cell>
        </row>
        <row r="490">
          <cell r="J490" t="str">
            <v>TinMSC</v>
          </cell>
        </row>
        <row r="491">
          <cell r="J491" t="str">
            <v>TinNankang Nanshan Tin Manufactory Co., Ltd.</v>
          </cell>
        </row>
        <row r="492">
          <cell r="J492" t="str">
            <v>TinNanshan Tin Co. Ltd.</v>
          </cell>
        </row>
        <row r="493">
          <cell r="J493" t="str">
            <v>TinNghe Tinh Non-Ferrous Metals Joint Stock Company</v>
          </cell>
        </row>
        <row r="494">
          <cell r="J494" t="str">
            <v>TinNovosibirsk Processing Plant Ltd.</v>
          </cell>
        </row>
        <row r="495">
          <cell r="J495" t="str">
            <v>TinNovosibirsk Tin Combine</v>
          </cell>
        </row>
        <row r="496">
          <cell r="J496" t="str">
            <v>TinO.M. Manufacturing (Thailand) Co., Ltd.</v>
          </cell>
        </row>
        <row r="497">
          <cell r="J497" t="str">
            <v>TinO.M. Manufacturing Philippines, Inc.</v>
          </cell>
        </row>
        <row r="498">
          <cell r="J498" t="str">
            <v>TinOMSA</v>
          </cell>
        </row>
        <row r="499">
          <cell r="J499" t="str">
            <v>TinOperaciones Metalurgicas S.A.</v>
          </cell>
        </row>
        <row r="500">
          <cell r="J500" t="str">
            <v>TinOperaciones Metalúrgicas S.A.</v>
          </cell>
        </row>
        <row r="501">
          <cell r="J501" t="str">
            <v>TinPongpipat Company Limited</v>
          </cell>
        </row>
        <row r="502">
          <cell r="J502" t="str">
            <v>TinPrecious Minerals and Smelting Limited</v>
          </cell>
        </row>
        <row r="503">
          <cell r="J503" t="str">
            <v>TinPT Aries Kencana Sejahtera</v>
          </cell>
        </row>
        <row r="504">
          <cell r="J504" t="str">
            <v>TinPT Artha Cipta Langgeng</v>
          </cell>
        </row>
        <row r="505">
          <cell r="J505" t="str">
            <v>TinPT ATD Makmur Mandiri Jaya</v>
          </cell>
        </row>
        <row r="506">
          <cell r="J506" t="str">
            <v>TinPT Babel Inti Perkasa</v>
          </cell>
        </row>
        <row r="507">
          <cell r="J507" t="str">
            <v>TinPT Babel Surya Alam Lestari</v>
          </cell>
        </row>
        <row r="508">
          <cell r="J508" t="str">
            <v>TinPT Bangka Prima Tin</v>
          </cell>
        </row>
        <row r="509">
          <cell r="J509" t="str">
            <v>TinPT Bangka Serumpun</v>
          </cell>
        </row>
        <row r="510">
          <cell r="J510" t="str">
            <v>TinPT Bangka Tin Industry</v>
          </cell>
        </row>
        <row r="511">
          <cell r="J511" t="str">
            <v>TinPT Belitung Industri Sejahtera</v>
          </cell>
        </row>
        <row r="512">
          <cell r="J512" t="str">
            <v>TinPT Bukit Timah</v>
          </cell>
        </row>
        <row r="513">
          <cell r="J513" t="str">
            <v>TinPT Cipta Persada Mulia</v>
          </cell>
        </row>
        <row r="514">
          <cell r="J514" t="str">
            <v>TinPT Indora Ermulti</v>
          </cell>
        </row>
        <row r="515">
          <cell r="J515" t="str">
            <v>TinPT Indra Eramult Logam Industri</v>
          </cell>
        </row>
        <row r="516">
          <cell r="J516" t="str">
            <v>TinPT Menara Cipta Mulia</v>
          </cell>
        </row>
        <row r="517">
          <cell r="J517" t="str">
            <v>TinPT Mitra Graha Raya</v>
          </cell>
        </row>
        <row r="518">
          <cell r="J518" t="str">
            <v>TinPT Mitra Stania Prima</v>
          </cell>
        </row>
        <row r="519">
          <cell r="J519" t="str">
            <v>TinPT Mitra Sukses Globalindo</v>
          </cell>
        </row>
        <row r="520">
          <cell r="J520" t="str">
            <v>TinPT Panca Mega Persada</v>
          </cell>
        </row>
        <row r="521">
          <cell r="J521" t="str">
            <v>TinPT Premium Tin Indonesia</v>
          </cell>
        </row>
        <row r="522">
          <cell r="J522" t="str">
            <v>TinPT Prima Timah Utama</v>
          </cell>
        </row>
        <row r="523">
          <cell r="J523" t="str">
            <v>TinPT Putera Sarana Shakti (PT PSS)</v>
          </cell>
        </row>
        <row r="524">
          <cell r="J524" t="str">
            <v>TinPT Rajawali Rimba Perkasa</v>
          </cell>
        </row>
        <row r="525">
          <cell r="J525" t="str">
            <v>TinPT Rajehan Ariq</v>
          </cell>
        </row>
        <row r="526">
          <cell r="J526" t="str">
            <v>TinPT Refined Bangka Tin</v>
          </cell>
        </row>
        <row r="527">
          <cell r="J527" t="str">
            <v>TinPT Sariwiguna Binasentosa</v>
          </cell>
        </row>
        <row r="528">
          <cell r="J528" t="str">
            <v>TinPT Stanindo Inti Perkasa</v>
          </cell>
        </row>
        <row r="529">
          <cell r="J529" t="str">
            <v>TinPT Sukses Inti Makmur (SIM)</v>
          </cell>
        </row>
        <row r="530">
          <cell r="J530" t="str">
            <v>TinPT Tambang Timah</v>
          </cell>
        </row>
        <row r="531">
          <cell r="J531" t="str">
            <v>TinPT Timah Nusantara</v>
          </cell>
        </row>
        <row r="532">
          <cell r="J532" t="str">
            <v>TinPT Timah Tbk Kundur</v>
          </cell>
        </row>
        <row r="533">
          <cell r="J533" t="str">
            <v>TinPT Timah Tbk Mentok</v>
          </cell>
        </row>
        <row r="534">
          <cell r="J534" t="str">
            <v>TinPT Tinindo Inter Nusa</v>
          </cell>
        </row>
        <row r="535">
          <cell r="J535" t="str">
            <v>TinPT Tirus Putra Mandiri</v>
          </cell>
        </row>
        <row r="536">
          <cell r="J536" t="str">
            <v>TinPT Tommy Utama</v>
          </cell>
        </row>
        <row r="537">
          <cell r="J537" t="str">
            <v>TinResind Ind e Com Ltda.</v>
          </cell>
        </row>
        <row r="538">
          <cell r="J538" t="str">
            <v>TinResind Industria e Comercio Ltda.</v>
          </cell>
        </row>
        <row r="539">
          <cell r="J539" t="str">
            <v>TinResind Indústria e Comércio Ltda.</v>
          </cell>
        </row>
        <row r="540">
          <cell r="J540" t="str">
            <v>TinRIKAYAA GREENTECH PRIVATE LIMITED</v>
          </cell>
        </row>
        <row r="541">
          <cell r="J541" t="str">
            <v>TinRui Da Hung</v>
          </cell>
        </row>
        <row r="542">
          <cell r="J542" t="str">
            <v>TinSmelting Branch of Yunnan Tin Company Ltd</v>
          </cell>
        </row>
        <row r="543">
          <cell r="J543" t="str">
            <v>TinSuper Ligas</v>
          </cell>
        </row>
        <row r="544">
          <cell r="J544" t="str">
            <v>TinTakehara PVD Materials Plant / PVD Materials Division of MITSUI MINING &amp; SMELTING CO., LTD.</v>
          </cell>
        </row>
        <row r="545">
          <cell r="J545" t="str">
            <v>TinThai Solder Industry Corp., Ltd.</v>
          </cell>
        </row>
        <row r="546">
          <cell r="J546" t="str">
            <v>TinThailand Smelting &amp; Refining Co Ltd</v>
          </cell>
        </row>
        <row r="547">
          <cell r="J547" t="str">
            <v>TinThaisarco</v>
          </cell>
        </row>
        <row r="548">
          <cell r="J548" t="str">
            <v>TinThe Gejiu cloud new colored electrolytic</v>
          </cell>
        </row>
        <row r="549">
          <cell r="J549" t="str">
            <v>TinTin Products Manufacturing Co.LTD. of YTCL</v>
          </cell>
        </row>
        <row r="550">
          <cell r="J550" t="str">
            <v>TinTin Smelting Branch of Yunnan Tin Co., Ltd.</v>
          </cell>
        </row>
        <row r="551">
          <cell r="J551" t="str">
            <v>TinTin Technology &amp; Refining</v>
          </cell>
        </row>
        <row r="552">
          <cell r="J552" t="str">
            <v>TinToboca/ Paranapenema</v>
          </cell>
        </row>
        <row r="553">
          <cell r="J553" t="str">
            <v>TinTuyen Quang Non-Ferrous Metals Joint Stock Company</v>
          </cell>
        </row>
        <row r="554">
          <cell r="J554" t="str">
            <v>TinUnit Timah Kundur PT Tambang</v>
          </cell>
        </row>
        <row r="555">
          <cell r="J555" t="str">
            <v>TinVQB Mineral and Trading Group JSC</v>
          </cell>
        </row>
        <row r="556">
          <cell r="J556" t="str">
            <v>TinWhite Solder Metalurgia e Mineracao Ltda.</v>
          </cell>
        </row>
        <row r="557">
          <cell r="J557" t="str">
            <v>TinWhite Solder Metalurgia e Mineração Ltda.</v>
          </cell>
        </row>
        <row r="558">
          <cell r="J558" t="str">
            <v>TinWhite Solder Metalurgica</v>
          </cell>
        </row>
        <row r="559">
          <cell r="J559"/>
        </row>
        <row r="560">
          <cell r="J560"/>
        </row>
        <row r="561">
          <cell r="J561" t="str">
            <v>TinYTCL</v>
          </cell>
        </row>
        <row r="562">
          <cell r="J562" t="str">
            <v>TinYunan Gejiu Yunxin Electrolyze Limited</v>
          </cell>
        </row>
        <row r="563">
          <cell r="J563" t="str">
            <v>TinYunnan Adventure Co., Ltd.</v>
          </cell>
        </row>
        <row r="564">
          <cell r="J564" t="str">
            <v>TinYunnan Chengfeng</v>
          </cell>
        </row>
        <row r="565">
          <cell r="J565" t="str">
            <v>TinYunnan Chengfeng Non-ferrous Metals Co., Ltd.</v>
          </cell>
        </row>
        <row r="566">
          <cell r="J566" t="str">
            <v>TinYunNan Gejiu Yunxin Electrolyze Limited</v>
          </cell>
        </row>
        <row r="567">
          <cell r="J567" t="str">
            <v>TinYunnan Gejiu Zili Metallurgy Co. Ltd.</v>
          </cell>
        </row>
        <row r="568">
          <cell r="J568" t="str">
            <v>TinYunnan ride non-ferrous metal co., LTD</v>
          </cell>
        </row>
        <row r="569">
          <cell r="J569" t="str">
            <v>TinYunnan Tin Company Limited</v>
          </cell>
        </row>
        <row r="570">
          <cell r="J570" t="str">
            <v>TinYunnan Tin Company, Ltd.</v>
          </cell>
        </row>
        <row r="571">
          <cell r="J571" t="str">
            <v>TinYunnan wind Nonferrous Metals Co., Ltd.</v>
          </cell>
        </row>
        <row r="572">
          <cell r="J572" t="str">
            <v>TinYunnan Xi YE</v>
          </cell>
        </row>
        <row r="573">
          <cell r="J573" t="str">
            <v>TinYunnan Yunfan Non-ferrous Metals Co., Ltd.</v>
          </cell>
        </row>
        <row r="574">
          <cell r="J574" t="str">
            <v>TinYuntinic Resources</v>
          </cell>
        </row>
        <row r="575">
          <cell r="J575" t="str">
            <v>TinYUNXIN colored electrolysis Company Limited</v>
          </cell>
        </row>
        <row r="576">
          <cell r="J576" t="str">
            <v>Tin云南锡业股份有限公司锡业分公司</v>
          </cell>
        </row>
        <row r="577">
          <cell r="J577"/>
        </row>
        <row r="578">
          <cell r="J578"/>
        </row>
        <row r="579">
          <cell r="J579" t="str">
            <v>TungstenA.L.M.T. Corp.</v>
          </cell>
        </row>
        <row r="580">
          <cell r="J580" t="str">
            <v>TungstenA.L.M.T. TUNGSTEN Corp.</v>
          </cell>
        </row>
        <row r="581">
          <cell r="J581" t="str">
            <v>TungstenACL Metais Eireli</v>
          </cell>
        </row>
        <row r="582">
          <cell r="J582" t="str">
            <v>TungstenAlbasteel Industria e Comercio de Ligas Para Fundicao Ltd.</v>
          </cell>
        </row>
        <row r="583">
          <cell r="J583" t="str">
            <v>TungstenAllied Material Corporation</v>
          </cell>
        </row>
        <row r="584">
          <cell r="J584" t="str">
            <v>TungstenALMT Corp</v>
          </cell>
        </row>
        <row r="585">
          <cell r="J585" t="str">
            <v>TungstenALMT Sumitomo Group</v>
          </cell>
        </row>
        <row r="586">
          <cell r="J586" t="str">
            <v>TungstenArtek LLC</v>
          </cell>
        </row>
        <row r="587">
          <cell r="J587" t="str">
            <v>TungstenAsia Tungsten Products Vietnam Ltd.</v>
          </cell>
        </row>
        <row r="588">
          <cell r="J588" t="str">
            <v>TungstenATI Metalworking Products</v>
          </cell>
        </row>
        <row r="589">
          <cell r="J589" t="str">
            <v>TungstenATI Tungsten Materials</v>
          </cell>
        </row>
        <row r="590">
          <cell r="J590" t="str">
            <v>TungstenChaozhou Xianglu Tungsten Industry Co., Ltd.</v>
          </cell>
        </row>
        <row r="591">
          <cell r="J591" t="str">
            <v>TungstenChenzhou Diamond Tungsten Products Co., Ltd.</v>
          </cell>
        </row>
        <row r="592">
          <cell r="J592" t="str">
            <v>TungstenChina Molybdenum Co., Ltd.</v>
          </cell>
        </row>
        <row r="593">
          <cell r="J593" t="str">
            <v>TungstenChina Molybdenum Tungsten Co., Ltd.</v>
          </cell>
        </row>
        <row r="594">
          <cell r="J594" t="str">
            <v>TungstenChina MuYe Tungsten Co,. Ltd.</v>
          </cell>
        </row>
        <row r="595">
          <cell r="J595" t="str">
            <v>TungstenChongyi Zhangyuan Tungsten Co., Ltd.</v>
          </cell>
        </row>
        <row r="596">
          <cell r="J596" t="str">
            <v>TungstenCNMC (Guangxi) PGMA Co., Ltd.</v>
          </cell>
        </row>
        <row r="597">
          <cell r="J597" t="str">
            <v>TungstenCronimet Brasil Ltda</v>
          </cell>
        </row>
        <row r="598">
          <cell r="J598" t="str">
            <v>TungstenDONGKUK INDUSTRIES CO., LTD.</v>
          </cell>
        </row>
        <row r="599">
          <cell r="J599" t="str">
            <v>TungstenFujian Xinlu Tungsten</v>
          </cell>
        </row>
        <row r="600">
          <cell r="J600" t="str">
            <v>TungstenFujian Xinlu Tungsten Co., Ltd.</v>
          </cell>
        </row>
        <row r="601">
          <cell r="J601" t="str">
            <v>TungstenGanzhou Jiangwu Ferrotungsten Co., Ltd.</v>
          </cell>
        </row>
        <row r="602">
          <cell r="J602" t="str">
            <v>TungstenGanzhou Seadragon W &amp; Mo Co., Ltd.</v>
          </cell>
        </row>
        <row r="603">
          <cell r="J603" t="str">
            <v>TungstenGEM Co., Ltd.</v>
          </cell>
        </row>
        <row r="604">
          <cell r="J604" t="str">
            <v>TungstenGlobal Tungsten &amp; Powders LLC</v>
          </cell>
        </row>
        <row r="605">
          <cell r="J605" t="str">
            <v>TungstenGTP</v>
          </cell>
        </row>
        <row r="606">
          <cell r="J606" t="str">
            <v>TungstenGuangdong Xianglu Tungsten Co., Ltd.</v>
          </cell>
        </row>
        <row r="607">
          <cell r="J607" t="str">
            <v>TungstenH.C. Starck Smelting GmbH &amp; Co. KG</v>
          </cell>
        </row>
        <row r="608">
          <cell r="J608" t="str">
            <v>TungstenH.C. Starck Tungsten GmbH</v>
          </cell>
        </row>
        <row r="609">
          <cell r="J609" t="str">
            <v>TungstenHan River Pelican State Alloy Co., Ltd.</v>
          </cell>
        </row>
        <row r="610">
          <cell r="J610" t="str">
            <v>TungstenHANNAE FOR T Co., Ltd.</v>
          </cell>
        </row>
        <row r="611">
          <cell r="J611" t="str">
            <v>TungstenHubei Green Tungsten Co., Ltd.</v>
          </cell>
        </row>
        <row r="612">
          <cell r="J612" t="str">
            <v>TungstenHuman Chun-Chang non-ferrous Smelting &amp; Concentrating Co., Ltd.</v>
          </cell>
        </row>
        <row r="613">
          <cell r="J613" t="str">
            <v>TungstenHunan Chenzhou Mining Co., Ltd.</v>
          </cell>
        </row>
        <row r="614">
          <cell r="J614" t="str">
            <v>TungstenHunan Chenzhou Mining Group Co., Ltd.</v>
          </cell>
        </row>
        <row r="615">
          <cell r="J615" t="str">
            <v>TungstenHunan Chunchang Nonferrous Metals Co., Ltd.</v>
          </cell>
        </row>
        <row r="616">
          <cell r="J616" t="str">
            <v>TungstenHunan Jintai New Material Co., Ltd.</v>
          </cell>
        </row>
        <row r="617">
          <cell r="J617" t="str">
            <v>TungstenHunan Shizhuyuan Nonferrous Metals Co., Ltd. Chenzhou Tungsten Products Branch</v>
          </cell>
        </row>
        <row r="618">
          <cell r="J618" t="str">
            <v>TungstenHydrometallurg, JSC</v>
          </cell>
        </row>
        <row r="619">
          <cell r="J619" t="str">
            <v>TungstenJapan New Metals Co., Ltd.</v>
          </cell>
        </row>
        <row r="620">
          <cell r="J620" t="str">
            <v>TungstenJiangwu H.C. Starck Tungsten Products Co., Ltd.</v>
          </cell>
        </row>
        <row r="621">
          <cell r="J621" t="str">
            <v>TungstenJiangxi Gan Bei Tungsten Co., Ltd.</v>
          </cell>
        </row>
        <row r="622">
          <cell r="J622" t="str">
            <v>TungstenJiangxi Minmetals Gao'an Non-ferrous Metals Co., Ltd.</v>
          </cell>
        </row>
        <row r="623">
          <cell r="J623" t="str">
            <v>TungstenJiangxi Tonggu Non-ferrous Metallurgical &amp; Chemical Co., Ltd.</v>
          </cell>
        </row>
        <row r="624">
          <cell r="J624" t="str">
            <v>TungstenJiangxi Xinsheng Tungsten Industry Co., Ltd.</v>
          </cell>
        </row>
        <row r="625">
          <cell r="J625" t="str">
            <v>TungstenJiangxi Yaosheng Tungsten Co., Ltd.</v>
          </cell>
        </row>
        <row r="626">
          <cell r="J626" t="str">
            <v>TungstenJingmen Dewei GEM Tungsten Resources Recycling Co., Ltd.</v>
          </cell>
        </row>
        <row r="627">
          <cell r="J627" t="str">
            <v>TungstenJSC "Kirovgrad Hard Alloys Plant"</v>
          </cell>
        </row>
        <row r="628">
          <cell r="J628" t="str">
            <v>TungstenKenee Mining Corporation Vietnam</v>
          </cell>
        </row>
        <row r="629">
          <cell r="J629" t="str">
            <v>TungstenKennametal Fallon</v>
          </cell>
        </row>
        <row r="630">
          <cell r="J630" t="str">
            <v>TungstenKennametal Huntsville</v>
          </cell>
        </row>
        <row r="631">
          <cell r="J631" t="str">
            <v>TungstenLianyou Metals Co., Ltd.</v>
          </cell>
        </row>
        <row r="632">
          <cell r="J632" t="str">
            <v>TungstenLianyou Resources Co., Ltd.</v>
          </cell>
        </row>
        <row r="633">
          <cell r="J633" t="str">
            <v>TungstenLLC Vostok</v>
          </cell>
        </row>
        <row r="634">
          <cell r="J634" t="str">
            <v>TungstenMALAMET SMELTING SDN. BHD.</v>
          </cell>
        </row>
        <row r="635">
          <cell r="J635" t="str">
            <v>TungstenMalipo Haiyu Tungsten Co., Ltd.</v>
          </cell>
        </row>
        <row r="636">
          <cell r="J636" t="str">
            <v>TungstenMasan High-Tech Materials</v>
          </cell>
        </row>
        <row r="637">
          <cell r="J637" t="str">
            <v>TungstenMasan Tungsten Chemical LLC (MTC)</v>
          </cell>
        </row>
        <row r="638">
          <cell r="J638" t="str">
            <v>TungstenMoliren Ltd.</v>
          </cell>
        </row>
        <row r="639">
          <cell r="J639" t="str">
            <v>TungstenNam Viet Cromit Joint Stock Company</v>
          </cell>
        </row>
        <row r="640">
          <cell r="J640" t="str">
            <v>TungstenNan Viet Ferrochrome Co., Ltd.</v>
          </cell>
        </row>
        <row r="641">
          <cell r="J641" t="str">
            <v>TungstenNiagara Refining LLC</v>
          </cell>
        </row>
        <row r="642">
          <cell r="J642" t="str">
            <v>TungstenNPP Tyazhmetprom LLC</v>
          </cell>
        </row>
        <row r="643">
          <cell r="J643" t="str">
            <v>TungstenNui Phao H.C. Starck Tungsten Chemicals Manufacturing LLC</v>
          </cell>
        </row>
        <row r="644">
          <cell r="J644" t="str">
            <v>TungstenOOO “Technolom” 1</v>
          </cell>
        </row>
        <row r="645">
          <cell r="J645" t="str">
            <v>TungstenOOO “Technolom” 2</v>
          </cell>
        </row>
        <row r="646">
          <cell r="J646" t="str">
            <v>TungstenPhilippine Bonway Manufacturing Industrial Corporation</v>
          </cell>
        </row>
        <row r="647">
          <cell r="J647" t="str">
            <v>TungstenPhilippine Carreytech Metal Corp.</v>
          </cell>
        </row>
        <row r="648">
          <cell r="J648" t="str">
            <v>TungstenPhilippine Chuangxin Industrial Co., Inc.</v>
          </cell>
        </row>
        <row r="649">
          <cell r="J649" t="str">
            <v>TungstenShinwon Tungsten (Fujian Shanghang) Co., Ltd.</v>
          </cell>
        </row>
        <row r="650">
          <cell r="J650" t="str">
            <v>TungstenTANIOBIS Smelting GmbH &amp; Co. KG</v>
          </cell>
        </row>
        <row r="651">
          <cell r="J651" t="str">
            <v>TungstenTungsten Vietnam Joint Stock Company</v>
          </cell>
        </row>
        <row r="652">
          <cell r="J652" t="str">
            <v>TungstenUnecha Refractory metals plant</v>
          </cell>
        </row>
        <row r="653">
          <cell r="J653" t="str">
            <v>TungstenWBH</v>
          </cell>
        </row>
        <row r="654">
          <cell r="J654" t="str">
            <v>TungstenWBH,Wolfram [Austria]</v>
          </cell>
        </row>
        <row r="655">
          <cell r="J655" t="str">
            <v>TungstenWolfram Bergbau und Hutten AG</v>
          </cell>
        </row>
        <row r="656">
          <cell r="J656" t="str">
            <v>TungstenWolfram Bergbau und Hütten AG</v>
          </cell>
        </row>
        <row r="657">
          <cell r="J657" t="str">
            <v>TungstenXiamen H.C.</v>
          </cell>
        </row>
        <row r="658">
          <cell r="J658" t="str">
            <v>TungstenXiamen Tungsten (H.C.) Co., Ltd.</v>
          </cell>
        </row>
        <row r="659">
          <cell r="J659" t="str">
            <v>TungstenXiamen Tungsten Co., Ltd.</v>
          </cell>
        </row>
        <row r="660">
          <cell r="J660" t="str">
            <v>TungstenYUDU ANSHENG TUNGSTEN CO., LTD.</v>
          </cell>
        </row>
        <row r="661">
          <cell r="J661" t="str">
            <v>TungstenZhangyuan Tungsten Co Ltd</v>
          </cell>
        </row>
        <row r="662">
          <cell r="J662" t="str">
            <v>Tungsten洛阳栾川钼业集团钨业有限公司</v>
          </cell>
        </row>
        <row r="663">
          <cell r="J663" t="str">
            <v>TungstenSmelter not listed</v>
          </cell>
        </row>
        <row r="664">
          <cell r="J664" t="str">
            <v>TungstenSmelter not yet identified</v>
          </cell>
        </row>
      </sheetData>
      <sheetData sheetId="8"/>
      <sheetData sheetId="9"/>
      <sheetData sheetId="10">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v>
          </cell>
          <cell r="C859" t="str">
            <v>CNHong Kong SAR</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GoldAttero Recycling Pvt Ltd</v>
          </cell>
        </row>
        <row r="36">
          <cell r="J36" t="str">
            <v>GoldAU Traders and Refiners</v>
          </cell>
        </row>
        <row r="37">
          <cell r="J37" t="str">
            <v>GoldAugmont Enterprises Private Limited</v>
          </cell>
        </row>
        <row r="38">
          <cell r="J38" t="str">
            <v>GoldAurubis AG</v>
          </cell>
        </row>
        <row r="39">
          <cell r="J39" t="str">
            <v>GoldBALORE REFINERSGA</v>
          </cell>
        </row>
        <row r="40">
          <cell r="J40" t="str">
            <v>GoldBangalore Refinery</v>
          </cell>
        </row>
        <row r="41">
          <cell r="J41" t="str">
            <v>GoldBangalore Refinery Pvt Ltd</v>
          </cell>
        </row>
        <row r="42">
          <cell r="J42" t="str">
            <v>GoldBangko Sentral ng Pilipinas (Central Bank of the Philippines)</v>
          </cell>
        </row>
        <row r="43">
          <cell r="J43" t="str">
            <v>GoldBoliden Ronnskar</v>
          </cell>
        </row>
        <row r="44">
          <cell r="J44" t="str">
            <v>GoldC. Hafner GmbH + Co. KG</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GoldChala One Plant</v>
          </cell>
        </row>
        <row r="54">
          <cell r="J54" t="str">
            <v>GoldChala One S.A.C.</v>
          </cell>
        </row>
        <row r="55">
          <cell r="J55" t="str">
            <v>GoldCHALCO Yunnan Copper Co. Ltd.</v>
          </cell>
        </row>
        <row r="56">
          <cell r="J56" t="str">
            <v>GoldChemmanur Gold Refinery</v>
          </cell>
        </row>
        <row r="57">
          <cell r="J57" t="str">
            <v>GoldChimet S.p.A.</v>
          </cell>
        </row>
        <row r="58">
          <cell r="J58" t="str">
            <v>GoldChina Henan Zhongyuan Gold Smelter</v>
          </cell>
        </row>
        <row r="59">
          <cell r="J59" t="str">
            <v>GoldChina's Shandong Gold Mining Co., Ltd</v>
          </cell>
        </row>
        <row r="60">
          <cell r="J60" t="str">
            <v>GoldChugai Mining</v>
          </cell>
        </row>
        <row r="61">
          <cell r="J61" t="str">
            <v>GoldCoimpa Industrial LTDA</v>
          </cell>
        </row>
        <row r="62">
          <cell r="J62" t="str">
            <v>GoldDaye Non-Ferrous Metals Mining Ltd.</v>
          </cell>
        </row>
        <row r="63">
          <cell r="J63" t="str">
            <v>GoldDEGUSSA</v>
          </cell>
        </row>
        <row r="64">
          <cell r="J64" t="str">
            <v>GoldDegussa Sonne / Mond Goldhandel GmbH</v>
          </cell>
        </row>
        <row r="65">
          <cell r="J65" t="str">
            <v>GoldDijllah Gold Refinery FZC</v>
          </cell>
        </row>
        <row r="66">
          <cell r="J66" t="str">
            <v>GoldDo Sung Corporation</v>
          </cell>
        </row>
        <row r="67">
          <cell r="J67" t="str">
            <v>GoldDongwu Gold Group</v>
          </cell>
        </row>
        <row r="68">
          <cell r="J68" t="str">
            <v>GoldDosung metal</v>
          </cell>
        </row>
        <row r="69">
          <cell r="J69" t="str">
            <v>GoldDowa</v>
          </cell>
        </row>
        <row r="70">
          <cell r="J70" t="str">
            <v>GoldDowa Kogyo k.k.</v>
          </cell>
        </row>
        <row r="71">
          <cell r="J71" t="str">
            <v>GoldDowa Metalmine Co. Ltd</v>
          </cell>
        </row>
        <row r="72">
          <cell r="J72" t="str">
            <v>GoldDowa Metals &amp; Mining Co. Ltd</v>
          </cell>
        </row>
        <row r="73">
          <cell r="J73" t="str">
            <v>GoldDSC (Do Sung Corporation)</v>
          </cell>
        </row>
        <row r="74">
          <cell r="J74" t="str">
            <v>GoldEco-System Recycling Co., Ltd. East Plant</v>
          </cell>
        </row>
        <row r="75">
          <cell r="J75" t="str">
            <v>GoldEco-System Recycling Co., Ltd. North Plant</v>
          </cell>
        </row>
        <row r="76">
          <cell r="J76" t="str">
            <v>GoldEco-System Recycling Co., Ltd. West Plant</v>
          </cell>
        </row>
        <row r="77">
          <cell r="J77" t="str">
            <v>GoldEkaterinburg</v>
          </cell>
        </row>
        <row r="78">
          <cell r="J78" t="str">
            <v>GoldElite Industech Co., Ltd.</v>
          </cell>
        </row>
        <row r="79">
          <cell r="J79" t="str">
            <v>GoldEMC Green Group S.A.</v>
          </cell>
        </row>
        <row r="80">
          <cell r="J80" t="str">
            <v>GoldEmerald Jewel Industry India Limited (Unit 1)</v>
          </cell>
        </row>
        <row r="81">
          <cell r="J81" t="str">
            <v>GoldEmerald Jewel Industry India Limited (Unit 2)</v>
          </cell>
        </row>
        <row r="82">
          <cell r="J82" t="str">
            <v>GoldEmerald Jewel Industry India Limited (Unit 3)</v>
          </cell>
        </row>
        <row r="83">
          <cell r="J83" t="str">
            <v>GoldEmerald Jewel Industry India Limited (Unit 4)</v>
          </cell>
        </row>
        <row r="84">
          <cell r="J84" t="str">
            <v>GoldEmirates Gold DMCC</v>
          </cell>
        </row>
        <row r="85">
          <cell r="J85" t="str">
            <v>GoldFederal State Unitary Enterprise Moscow Special Processing Plant (FSUE MZSS)</v>
          </cell>
        </row>
        <row r="86">
          <cell r="J86" t="str">
            <v>GoldFidelity Printers and Refiners Ltd.</v>
          </cell>
        </row>
        <row r="87">
          <cell r="J87" t="str">
            <v>GoldFSE Novosibirsk Refinery</v>
          </cell>
        </row>
        <row r="88">
          <cell r="J88" t="str">
            <v>GoldFujairah Gold FZC</v>
          </cell>
        </row>
        <row r="89">
          <cell r="J89" t="str">
            <v>GoldFujhara Refinery</v>
          </cell>
        </row>
        <row r="90">
          <cell r="J90" t="str">
            <v>GoldFujian Zijin mining stock company gold smelter</v>
          </cell>
        </row>
        <row r="91">
          <cell r="J91" t="str">
            <v>GoldGG Refinery Ltd.</v>
          </cell>
        </row>
        <row r="92">
          <cell r="J92" t="str">
            <v>GoldGGC Gujrat Gold Centre Pvt. Ltd.</v>
          </cell>
        </row>
        <row r="93">
          <cell r="J93" t="str">
            <v>GoldGold by Gold Colombia</v>
          </cell>
        </row>
        <row r="94">
          <cell r="J94" t="str">
            <v>GoldGold Coast Refinery</v>
          </cell>
        </row>
        <row r="95">
          <cell r="J95" t="str">
            <v>GoldGold Mining in Shandong (Laizhou) Limited Company</v>
          </cell>
        </row>
        <row r="96">
          <cell r="J96" t="str">
            <v>GoldGold Refinery of Zijin Mining Group Co., Ltd.</v>
          </cell>
        </row>
        <row r="97">
          <cell r="J97" t="str">
            <v>GoldGreat Wall Precious Metals Co,. LTD.</v>
          </cell>
        </row>
        <row r="98">
          <cell r="J98" t="str">
            <v>GoldGreat Wall Precious Metals Co., Ltd. of CBPM</v>
          </cell>
        </row>
        <row r="99">
          <cell r="J99" t="str">
            <v>GoldGuangdong Gaoyao Co</v>
          </cell>
        </row>
        <row r="100">
          <cell r="J100" t="str">
            <v>GoldGuangdong Jinding Gold Limited</v>
          </cell>
        </row>
        <row r="101">
          <cell r="J101" t="str">
            <v>GoldGujarat Gold Centre</v>
          </cell>
        </row>
        <row r="102">
          <cell r="J102" t="str">
            <v>GoldGuoda Safina High-Tech Environmental Refinery Co., Ltd.</v>
          </cell>
        </row>
        <row r="103">
          <cell r="J103" t="str">
            <v>GoldHangzhou Fuchunjiang Smelting Co., Ltd.</v>
          </cell>
        </row>
        <row r="104">
          <cell r="J104" t="str">
            <v>GoldHeeSung Metal Ltd.</v>
          </cell>
        </row>
        <row r="105">
          <cell r="J105" t="str">
            <v>GoldHeimerle + Meule GmbH</v>
          </cell>
        </row>
        <row r="106">
          <cell r="J106" t="str">
            <v>GoldHenan Zhongyuan Gold Refinery Co., Ltd.</v>
          </cell>
        </row>
        <row r="107">
          <cell r="J107" t="str">
            <v>GoldHenan Zhongyuan Gold Smelter of Zhongjin Gold Co. Ltd.</v>
          </cell>
        </row>
        <row r="108">
          <cell r="J108" t="str">
            <v>GoldHenan Zhongyuan Gold Smelter of Zhongjin Gold Corporation Limited</v>
          </cell>
        </row>
        <row r="109">
          <cell r="J109" t="str">
            <v>GoldHeraeus Germany GmbH Co. KG</v>
          </cell>
        </row>
        <row r="110">
          <cell r="J110" t="str">
            <v>GoldHeraeus Ltd. Hong Kong</v>
          </cell>
        </row>
        <row r="111">
          <cell r="J111" t="str">
            <v>GoldHeraeus Metals Hong Kong Ltd.</v>
          </cell>
        </row>
        <row r="112">
          <cell r="J112" t="str">
            <v>GoldHeraeus Precious Metals GmbH &amp; Co. KG</v>
          </cell>
        </row>
        <row r="113">
          <cell r="J113" t="str">
            <v>GoldHunan Chenzhou Mining Co., Ltd.</v>
          </cell>
        </row>
        <row r="114">
          <cell r="J114" t="str">
            <v>GoldHunan Chenzhou Mining Group Co., Ltd.</v>
          </cell>
        </row>
        <row r="115">
          <cell r="J115" t="str">
            <v>GoldHunan Chenzhou Mining Industry Co. Ltd.</v>
          </cell>
        </row>
        <row r="116">
          <cell r="J116" t="str">
            <v>GoldHunan Guiyang yinxing Nonferrous Smelting Co., Ltd.</v>
          </cell>
        </row>
        <row r="117">
          <cell r="J117" t="str">
            <v>GoldHunan Yu Teng Non-Ferrous Metals Co., Ltd.</v>
          </cell>
        </row>
        <row r="118">
          <cell r="J118" t="str">
            <v>GoldHwaSeong CJ CO., LTD.</v>
          </cell>
        </row>
        <row r="119">
          <cell r="J119" t="str">
            <v>GoldImpala Refineries – Base Metals Refinery (BMR)</v>
          </cell>
        </row>
        <row r="120">
          <cell r="J120" t="str">
            <v>GoldImpala Refineries – Platinum Metals Refinery (PMR)</v>
          </cell>
        </row>
        <row r="121">
          <cell r="J121" t="str">
            <v>GoldImpala Rustenburg</v>
          </cell>
        </row>
        <row r="122">
          <cell r="J122" t="str">
            <v>GoldInca One (Chala One Plant)</v>
          </cell>
        </row>
        <row r="123">
          <cell r="J123" t="str">
            <v>GoldInca One (Koricancha Plant)</v>
          </cell>
        </row>
        <row r="124">
          <cell r="J124" t="str">
            <v>GoldIndustrial Refining Company</v>
          </cell>
        </row>
        <row r="125">
          <cell r="J125" t="str">
            <v>GoldInner Mongolia Qiankun Gold and Silver Refinery Share Co., Ltd.</v>
          </cell>
        </row>
        <row r="126">
          <cell r="J126" t="str">
            <v>GoldInternational Precious Metal Refiners</v>
          </cell>
        </row>
        <row r="127">
          <cell r="J127" t="str">
            <v>GoldIshifuku Metal Industry Co., Ltd.</v>
          </cell>
        </row>
        <row r="128">
          <cell r="J128" t="str">
            <v>GoldIstanbul Gold Refinery</v>
          </cell>
        </row>
        <row r="129">
          <cell r="J129" t="str">
            <v>GoldItalpreziosi</v>
          </cell>
        </row>
        <row r="130">
          <cell r="J130" t="str">
            <v>GoldJALAN &amp; Company</v>
          </cell>
        </row>
        <row r="131">
          <cell r="J131" t="str">
            <v>GoldJapan Mint</v>
          </cell>
        </row>
        <row r="132">
          <cell r="J132" t="str">
            <v>GoldJCC</v>
          </cell>
        </row>
        <row r="133">
          <cell r="J133" t="str">
            <v>GoldJiangxi Copper Co., Ltd.</v>
          </cell>
        </row>
        <row r="134">
          <cell r="J134" t="str">
            <v>GoldJohnson Matthey Canada</v>
          </cell>
        </row>
        <row r="135">
          <cell r="J135" t="str">
            <v>GoldJohnson Matthey Inc.</v>
          </cell>
        </row>
        <row r="136">
          <cell r="J136" t="str">
            <v>GoldJohnson Matthey Inc. (USA)</v>
          </cell>
        </row>
        <row r="137">
          <cell r="J137" t="str">
            <v>GoldJohnson Matthey Limited</v>
          </cell>
        </row>
        <row r="138">
          <cell r="J138" t="str">
            <v>GoldJSC Ekaterinburg Non-Ferrous Metal Processing Plant</v>
          </cell>
        </row>
        <row r="139">
          <cell r="J139" t="str">
            <v>GoldJSC Novosibirsk Refinery</v>
          </cell>
        </row>
        <row r="140">
          <cell r="J140" t="str">
            <v>GoldJSC Uralelectromed</v>
          </cell>
        </row>
        <row r="141">
          <cell r="J141" t="str">
            <v>GoldJX Nippon Mining &amp; Metals Co., Ltd.</v>
          </cell>
        </row>
        <row r="142">
          <cell r="J142" t="str">
            <v>GoldK.A. Rasmussen</v>
          </cell>
        </row>
        <row r="143">
          <cell r="J143" t="str">
            <v>GoldKaloti Precious Metals</v>
          </cell>
        </row>
        <row r="144">
          <cell r="J144" t="str">
            <v>GoldKazakhmys Smelting LLC</v>
          </cell>
        </row>
        <row r="145">
          <cell r="J145" t="str">
            <v>GoldKazzinc</v>
          </cell>
        </row>
        <row r="146">
          <cell r="J146" t="str">
            <v>GoldKennecott Utah Copper LLC</v>
          </cell>
        </row>
        <row r="147">
          <cell r="J147" t="str">
            <v>GoldKGHM Polska Miedz S.A.</v>
          </cell>
        </row>
        <row r="148">
          <cell r="J148" t="str">
            <v>GoldKGHM Polska Miedz Spolka Akcyjna</v>
          </cell>
        </row>
        <row r="149">
          <cell r="J149" t="str">
            <v>GoldKGHM Polska Miedź Spółka Akcyjna</v>
          </cell>
        </row>
        <row r="150">
          <cell r="J150" t="str">
            <v>GoldKochi daiicihi Yamaminami plant</v>
          </cell>
        </row>
        <row r="151">
          <cell r="J151" t="str">
            <v>GoldKojima Chemicals Co., Ltd.</v>
          </cell>
        </row>
        <row r="152">
          <cell r="J152" t="str">
            <v>GoldKojima Kagaku Yakuhin Co., Ltd</v>
          </cell>
        </row>
        <row r="153">
          <cell r="J153" t="str">
            <v>GoldKombinat Gorniczo Hutniczy Miedz Polska Miedz S.A.</v>
          </cell>
        </row>
        <row r="154">
          <cell r="J154" t="str">
            <v>GoldKorea Zinc Co., Ltd.</v>
          </cell>
        </row>
        <row r="155">
          <cell r="J155" t="str">
            <v>GoldKori Plant</v>
          </cell>
        </row>
        <row r="156">
          <cell r="J156" t="str">
            <v>GoldKosak Seiren</v>
          </cell>
        </row>
        <row r="157">
          <cell r="J157" t="str">
            <v>GoldKUC</v>
          </cell>
        </row>
        <row r="158">
          <cell r="J158" t="str">
            <v>GoldKundan Care Products Ltd.</v>
          </cell>
        </row>
        <row r="159">
          <cell r="J159" t="str">
            <v>GoldKyrgyzaltyn JSC</v>
          </cell>
        </row>
        <row r="160">
          <cell r="J160" t="str">
            <v>GoldKyshtym Copper-Electrolytic Plant ZAO</v>
          </cell>
        </row>
        <row r="161">
          <cell r="J161" t="str">
            <v>GoldLa Caridad</v>
          </cell>
        </row>
        <row r="162">
          <cell r="J162" t="str">
            <v>GoldLAIZHOU SHANDONG</v>
          </cell>
        </row>
        <row r="163">
          <cell r="J163" t="str">
            <v>GoldL'azurde Company For Jewelry</v>
          </cell>
        </row>
        <row r="164">
          <cell r="J164" t="str">
            <v>GoldLinBao Gold Mining</v>
          </cell>
        </row>
        <row r="165">
          <cell r="J165" t="str">
            <v>GoldLingbao Gold Co., Ltd.</v>
          </cell>
        </row>
        <row r="166">
          <cell r="J166" t="str">
            <v>GoldLingbao Jinyuan Tonghui Refinery Co., Ltd.</v>
          </cell>
        </row>
        <row r="167">
          <cell r="J167" t="str">
            <v>GoldL'Orfebre S.A.</v>
          </cell>
        </row>
        <row r="168">
          <cell r="J168" t="str">
            <v>GoldLS MnM Inc.</v>
          </cell>
        </row>
        <row r="169">
          <cell r="J169" t="str">
            <v>GoldLT Metal Ltd.</v>
          </cell>
        </row>
        <row r="170">
          <cell r="J170" t="str">
            <v>GoldLuoyang Zijin Yinhui Gold Refinery Co., Ltd.</v>
          </cell>
        </row>
        <row r="171">
          <cell r="J171" t="str">
            <v>GoldLuoyang Zijin Yinhui Gold Smelting</v>
          </cell>
        </row>
        <row r="172">
          <cell r="J172" t="str">
            <v>GoldLuoyang Zijin Yinhui Metal Smelt Co Ltd</v>
          </cell>
        </row>
        <row r="173">
          <cell r="J173" t="str">
            <v>GoldMarsam Metals</v>
          </cell>
        </row>
        <row r="174">
          <cell r="J174" t="str">
            <v>GoldMaterion</v>
          </cell>
        </row>
        <row r="175">
          <cell r="J175" t="str">
            <v>GoldMatsuda Sangyo Co., Ltd.</v>
          </cell>
        </row>
        <row r="176">
          <cell r="J176" t="str">
            <v>GoldMD Overseas</v>
          </cell>
        </row>
        <row r="177">
          <cell r="J177" t="str">
            <v>GoldMEM(Sumitomo Group)</v>
          </cell>
        </row>
        <row r="178">
          <cell r="J178" t="str">
            <v>GoldMetal Concentrators SA (Pty) Ltd.</v>
          </cell>
        </row>
        <row r="179">
          <cell r="J179" t="str">
            <v>GoldMetal?rgica Met-Mex Pe?oles, S.A. de C.V</v>
          </cell>
        </row>
        <row r="180">
          <cell r="J180" t="str">
            <v>GoldMetallix Refining Inc.</v>
          </cell>
        </row>
        <row r="181">
          <cell r="J181" t="str">
            <v>GoldMetallurgie Hoboken Overpelt</v>
          </cell>
        </row>
        <row r="182">
          <cell r="J182" t="str">
            <v>GoldMetalor Switzerland</v>
          </cell>
        </row>
        <row r="183">
          <cell r="J183" t="str">
            <v>GoldMetalor Technologies (Hong Kong) Ltd.</v>
          </cell>
        </row>
        <row r="184">
          <cell r="J184" t="str">
            <v>GoldMetalor Technologies (Singapore) Pte., Ltd.</v>
          </cell>
        </row>
        <row r="185">
          <cell r="J185" t="str">
            <v>GoldMetalor Technologies (Suzhou) Ltd.</v>
          </cell>
        </row>
        <row r="186">
          <cell r="J186" t="str">
            <v>GoldMetalor Technologies S.A.</v>
          </cell>
        </row>
        <row r="187">
          <cell r="J187" t="str">
            <v>GoldMetalor USA Refining Corporation</v>
          </cell>
        </row>
        <row r="188">
          <cell r="J188" t="str">
            <v>GoldMetalurgica Met-Mex Penoles S.A. De C.V.</v>
          </cell>
        </row>
        <row r="189">
          <cell r="J189" t="str">
            <v>GoldMetalúrgica Met-Mex Peñoles S.A. De C.V.</v>
          </cell>
        </row>
        <row r="190">
          <cell r="J190" t="str">
            <v>GoldMet-Mex Pe?oles, S.A.</v>
          </cell>
        </row>
        <row r="191">
          <cell r="J191" t="str">
            <v>GoldMet-Mex Penoles, S.A.</v>
          </cell>
        </row>
        <row r="192">
          <cell r="J192" t="str">
            <v>GoldMitsubishi Materials Corporation</v>
          </cell>
        </row>
        <row r="193">
          <cell r="J193" t="str">
            <v>GoldMitsui Kinzoku Co., Ltd.</v>
          </cell>
        </row>
        <row r="194">
          <cell r="J194" t="str">
            <v>GoldMitsui Mining and Smelting Co., Ltd.</v>
          </cell>
        </row>
        <row r="195">
          <cell r="J195" t="str">
            <v>GoldMKS PAMP SA</v>
          </cell>
        </row>
        <row r="196">
          <cell r="J196" t="str">
            <v>GoldMMTC-PAMP India Pvt., Ltd.</v>
          </cell>
        </row>
        <row r="197">
          <cell r="J197" t="str">
            <v>GoldModeltech Sdn Bhd</v>
          </cell>
        </row>
        <row r="198">
          <cell r="J198" t="str">
            <v>GoldMorris and Watson</v>
          </cell>
        </row>
        <row r="199">
          <cell r="J199" t="str">
            <v>GoldMoscow Special Alloys Processing Plant</v>
          </cell>
        </row>
        <row r="200">
          <cell r="J200" t="str">
            <v>GoldNadir Metal Rafineri San. Ve Tic. A.S.</v>
          </cell>
        </row>
        <row r="201">
          <cell r="J201" t="str">
            <v>GoldNadir Metal Rafineri San. Ve Tic. A.Ş.</v>
          </cell>
        </row>
        <row r="202">
          <cell r="J202" t="str">
            <v>GoldNavoi Mining and Metallurgical Combinat</v>
          </cell>
        </row>
        <row r="203">
          <cell r="J203" t="str">
            <v>GoldNH Recytech Company</v>
          </cell>
        </row>
        <row r="204">
          <cell r="J204" t="str">
            <v>GoldNihon Material Co., Ltd.</v>
          </cell>
        </row>
        <row r="205">
          <cell r="J205" t="str">
            <v>GoldNOBLE METAL SERVICES</v>
          </cell>
        </row>
        <row r="206">
          <cell r="J206" t="str">
            <v>GoldNohon Material Corporation</v>
          </cell>
        </row>
        <row r="207">
          <cell r="J207" t="str">
            <v>GoldNorddeutsche Affinererie AG</v>
          </cell>
        </row>
        <row r="208">
          <cell r="J208" t="str">
            <v>GoldOgussa Osterreichische Gold- und Silber-Scheideanstalt GmbH</v>
          </cell>
        </row>
        <row r="209">
          <cell r="J209" t="str">
            <v>GoldÖgussa Österreichische Gold- und Silber-Scheideanstalt GmbH</v>
          </cell>
        </row>
        <row r="210">
          <cell r="J210" t="str">
            <v>GoldOhura Precious Metal Industry Co., Ltd.</v>
          </cell>
        </row>
        <row r="211">
          <cell r="J211" t="str">
            <v>GoldOJSC "The Gulidov Krasnoyarsk Non-Ferrous Metals Plant" (OJSC Krastsvetmet)</v>
          </cell>
        </row>
        <row r="212">
          <cell r="J212" t="str">
            <v>GoldOJSC Krastsvetmet</v>
          </cell>
        </row>
        <row r="213">
          <cell r="J213" t="str">
            <v>GoldOJSC Novosibirsk Refinery</v>
          </cell>
        </row>
        <row r="214">
          <cell r="J214" t="str">
            <v>GoldPAMP S.A.</v>
          </cell>
        </row>
        <row r="215">
          <cell r="J215" t="str">
            <v>GoldPan Pacific Copper Co Ltd.</v>
          </cell>
        </row>
        <row r="216">
          <cell r="J216" t="str">
            <v>GoldPease &amp; Curren</v>
          </cell>
        </row>
        <row r="217">
          <cell r="J217" t="str">
            <v>GoldPenglai Penggang Gold Industry Co., Ltd.</v>
          </cell>
        </row>
        <row r="218">
          <cell r="J218" t="str">
            <v>GoldPerth Mint</v>
          </cell>
        </row>
        <row r="219">
          <cell r="J219" t="str">
            <v>GoldPerth Mint (ANZ)</v>
          </cell>
        </row>
        <row r="220">
          <cell r="J220" t="str">
            <v>GoldPlanta Recuperadora de Metales SpA</v>
          </cell>
        </row>
        <row r="221">
          <cell r="J221" t="str">
            <v>GoldPrioksky Plant of Non-Ferrous Metals</v>
          </cell>
        </row>
        <row r="222">
          <cell r="J222" t="str">
            <v>GoldProduits Artistiques de Métaux</v>
          </cell>
        </row>
        <row r="223">
          <cell r="J223" t="str">
            <v>GoldPT Aneka Tambang (Persero) Tbk</v>
          </cell>
        </row>
        <row r="224">
          <cell r="J224" t="str">
            <v>GoldPX Precinox S.A.</v>
          </cell>
        </row>
        <row r="225">
          <cell r="J225" t="str">
            <v>GoldPX Précinox S.A.</v>
          </cell>
        </row>
        <row r="226">
          <cell r="J226" t="str">
            <v>GoldQG Refining, LLC</v>
          </cell>
        </row>
        <row r="227">
          <cell r="J227" t="str">
            <v>GoldRand Refinery (Pty) Ltd.</v>
          </cell>
        </row>
        <row r="228">
          <cell r="J228" t="str">
            <v>GoldRefinery LS-Nikko Copper Inc.</v>
          </cell>
        </row>
        <row r="229">
          <cell r="J229" t="str">
            <v>GoldRefinery of Seemine Gold Co., Ltd.</v>
          </cell>
        </row>
        <row r="230">
          <cell r="J230" t="str">
            <v>GoldRemondis Argentia B.V.</v>
          </cell>
        </row>
        <row r="231">
          <cell r="J231" t="str">
            <v>GoldREMONDIS PMR B.V.</v>
          </cell>
        </row>
        <row r="232">
          <cell r="J232" t="str">
            <v>GoldRoyal Canadian Mint</v>
          </cell>
        </row>
        <row r="233">
          <cell r="J233" t="str">
            <v>GoldSAAMP</v>
          </cell>
        </row>
        <row r="234">
          <cell r="J234" t="str">
            <v>GoldSabin Metal Corp.</v>
          </cell>
        </row>
        <row r="235">
          <cell r="J235" t="str">
            <v>GoldSafimet S.p.A</v>
          </cell>
        </row>
        <row r="236">
          <cell r="J236" t="str">
            <v>GoldSAFINA A.S.</v>
          </cell>
        </row>
        <row r="237">
          <cell r="J237" t="str">
            <v>GoldSaganoseki Smelter &amp; Refinery</v>
          </cell>
        </row>
        <row r="238">
          <cell r="J238" t="str">
            <v>GoldSai Refinery</v>
          </cell>
        </row>
        <row r="239">
          <cell r="J239" t="str">
            <v>GoldSam Precious Metals</v>
          </cell>
        </row>
        <row r="240">
          <cell r="J240" t="str">
            <v>GoldSamdok Metal</v>
          </cell>
        </row>
        <row r="241">
          <cell r="J241" t="str">
            <v>GoldSamduck Precious Metals</v>
          </cell>
        </row>
        <row r="242">
          <cell r="J242" t="str">
            <v>GoldSamwon Metals Corp.</v>
          </cell>
        </row>
        <row r="243">
          <cell r="J243" t="str">
            <v>GoldSD (Samdok) Metal</v>
          </cell>
        </row>
        <row r="244">
          <cell r="J244" t="str">
            <v>GoldSEMPSA Joyeria Plateria S.A.</v>
          </cell>
        </row>
        <row r="245">
          <cell r="J245" t="str">
            <v>GoldSEMPSA Joyería Platería S.A.</v>
          </cell>
        </row>
        <row r="246">
          <cell r="J246" t="str">
            <v>GoldSempsa JP (Cookson Sempsa)</v>
          </cell>
        </row>
        <row r="247">
          <cell r="J247" t="str">
            <v>GoldShan Dong Huangjin</v>
          </cell>
        </row>
        <row r="248">
          <cell r="J248" t="str">
            <v>GoldShandong Gold Mine(Laizhou) Smelter Co., Ltd.</v>
          </cell>
        </row>
        <row r="249">
          <cell r="J249" t="str">
            <v>GoldShandong Gold Smelting Co., Ltd.</v>
          </cell>
        </row>
        <row r="250">
          <cell r="J250" t="str">
            <v>GoldShandong Guoda Gold Co., Ltd.</v>
          </cell>
        </row>
        <row r="251">
          <cell r="J251" t="str">
            <v>Goldshandong huangjin</v>
          </cell>
        </row>
        <row r="252">
          <cell r="J252" t="str">
            <v>GoldShandong Humon Smelting Co., Ltd.</v>
          </cell>
        </row>
        <row r="253">
          <cell r="J253" t="str">
            <v>GoldShandong middlings JinYe group Co., LTD</v>
          </cell>
        </row>
        <row r="254">
          <cell r="J254" t="str">
            <v>GoldShandong Tarzan Bio-Gold Industry Co., Ltd.</v>
          </cell>
        </row>
        <row r="255">
          <cell r="J255" t="str">
            <v>GoldShandong Tiancheng Biological Gold Industrial Co., Ltd.</v>
          </cell>
        </row>
        <row r="256">
          <cell r="J256" t="str">
            <v>GoldShandong Zhaojin Gold &amp; Silver Refinery Co., Ltd.</v>
          </cell>
        </row>
        <row r="257">
          <cell r="J257" t="str">
            <v>GoldShangdong Gold (Laizhou)</v>
          </cell>
        </row>
        <row r="258">
          <cell r="J258" t="str">
            <v>GoldShenzhen CuiLu Gold Co., Ltd.</v>
          </cell>
        </row>
        <row r="259">
          <cell r="J259" t="str">
            <v>GoldSHENZHEN JINJUNWEI RESOURCE COMPREHENSIVE DEVELOPMENT CO., LTD.</v>
          </cell>
        </row>
        <row r="260">
          <cell r="J260" t="str">
            <v>GoldShenzhen Zhonghenglong Real Industry Co., Ltd.</v>
          </cell>
        </row>
        <row r="261">
          <cell r="J261" t="str">
            <v>GoldShirpur Gold Refinery Ltd.</v>
          </cell>
        </row>
        <row r="262">
          <cell r="J262" t="str">
            <v>GoldShonan Plant Tanaka Kikinzoku</v>
          </cell>
        </row>
        <row r="263">
          <cell r="J263" t="str">
            <v>GoldShyolkovsky</v>
          </cell>
        </row>
        <row r="264">
          <cell r="J264" t="str">
            <v>GoldSichuan Tianze Precious Metals Co., Ltd.</v>
          </cell>
        </row>
        <row r="265">
          <cell r="J265" t="str">
            <v>GoldSingapore Tanaka</v>
          </cell>
        </row>
        <row r="266">
          <cell r="J266" t="str">
            <v>GoldSingway Technology Co., Ltd.</v>
          </cell>
        </row>
        <row r="267">
          <cell r="J267" t="str">
            <v>GoldSMM</v>
          </cell>
        </row>
        <row r="268">
          <cell r="J268" t="str">
            <v>GoldSOE Shyolkovsky Factory of Secondary Precious Metals</v>
          </cell>
        </row>
        <row r="269">
          <cell r="J269" t="str">
            <v>GoldSolar Applied Materials Technology Corp.</v>
          </cell>
        </row>
        <row r="270">
          <cell r="J270" t="str">
            <v>GoldSOLAR CHEMICALAPPLIED MATERIALS TECHNOLOGY (KUN SHAN)</v>
          </cell>
        </row>
        <row r="271">
          <cell r="J271" t="str">
            <v>GoldSolartech</v>
          </cell>
        </row>
        <row r="272">
          <cell r="J272" t="str">
            <v>GoldSovereign Metals</v>
          </cell>
        </row>
        <row r="273">
          <cell r="J273" t="str">
            <v>GoldState Research Institute Center for Physical Sciences and Technology</v>
          </cell>
        </row>
        <row r="274">
          <cell r="J274" t="str">
            <v>GoldSudan Gold Refinery</v>
          </cell>
        </row>
        <row r="275">
          <cell r="J275" t="str">
            <v>GoldSumitomo Kinzoku Kozan K.K.</v>
          </cell>
        </row>
        <row r="276">
          <cell r="J276" t="str">
            <v>GoldSumitomo Metal Mining Co., Ltd.</v>
          </cell>
        </row>
        <row r="277">
          <cell r="J277" t="str">
            <v>GoldSungEel HiMetal Co., Ltd.</v>
          </cell>
        </row>
        <row r="278">
          <cell r="J278" t="str">
            <v>GoldSungEel HiTech</v>
          </cell>
        </row>
        <row r="279">
          <cell r="J279" t="str">
            <v>GoldSuper Dragon Technology Co., Ltd.</v>
          </cell>
        </row>
        <row r="280">
          <cell r="J280" t="str">
            <v>GoldT.C.A S.p.A</v>
          </cell>
        </row>
        <row r="281">
          <cell r="J281" t="str">
            <v>GoldTakehara Refinery</v>
          </cell>
        </row>
        <row r="282">
          <cell r="J282" t="str">
            <v>GoldTamano Smelter</v>
          </cell>
        </row>
        <row r="283">
          <cell r="J283" t="str">
            <v>GoldTanaka Denshi Kogyo K.K</v>
          </cell>
        </row>
        <row r="284">
          <cell r="J284" t="str">
            <v>GoldTanaka Electronics (Hong Kong) Pte. Ltd.</v>
          </cell>
        </row>
        <row r="285">
          <cell r="J285" t="str">
            <v>GoldTANAKA Electronics (Malaysia) SDN. BHD.</v>
          </cell>
        </row>
        <row r="286">
          <cell r="J286" t="str">
            <v>GoldTanaka Electronics (Singapore) Pte. Ltd.</v>
          </cell>
        </row>
        <row r="287">
          <cell r="J287" t="str">
            <v>GoldTanaka Kikinzoku International</v>
          </cell>
        </row>
        <row r="288">
          <cell r="J288" t="str">
            <v>GoldTanaka Kikinzoku Kogyo K.K</v>
          </cell>
        </row>
        <row r="289">
          <cell r="J289" t="str">
            <v>GoldTanaka Kikinzoku Kogyo K.K.</v>
          </cell>
        </row>
        <row r="290">
          <cell r="J290" t="str">
            <v>GoldTanaka Precious Metals</v>
          </cell>
        </row>
        <row r="291">
          <cell r="J291" t="str">
            <v>GoldThe Great Wall Gold and Silver Refinery of China</v>
          </cell>
        </row>
        <row r="292">
          <cell r="J292" t="str">
            <v>GoldThe Perth Mint</v>
          </cell>
        </row>
        <row r="293">
          <cell r="J293" t="str">
            <v>GoldThe Refinery of Shandong Gold Mining Co., Ltd.</v>
          </cell>
        </row>
        <row r="294">
          <cell r="J294" t="str">
            <v>GoldTokuriki Honten Co., Ltd.</v>
          </cell>
        </row>
        <row r="295">
          <cell r="J295" t="str">
            <v>GoldTongling Nonferrous Metals Group Co., Ltd.</v>
          </cell>
        </row>
        <row r="296">
          <cell r="J296" t="str">
            <v>GoldTongLing Nonferrous Metals Group Holdings Co., Ltd.</v>
          </cell>
        </row>
        <row r="297">
          <cell r="J297" t="str">
            <v>GoldTony Goetz NV</v>
          </cell>
        </row>
        <row r="298">
          <cell r="J298" t="str">
            <v>GoldTOO Tau-Ken-Altyn</v>
          </cell>
        </row>
        <row r="299">
          <cell r="J299" t="str">
            <v>GoldTorecom</v>
          </cell>
        </row>
        <row r="300">
          <cell r="J300" t="str">
            <v>GoldUbro-Union of Brazilian Refiners</v>
          </cell>
        </row>
        <row r="301">
          <cell r="J301" t="str">
            <v>GoldUmicore Precious Metals Refining Hoboken</v>
          </cell>
        </row>
        <row r="302">
          <cell r="J302" t="str">
            <v>GoldUmicore Precious Metals Thailand</v>
          </cell>
        </row>
        <row r="303">
          <cell r="J303" t="str">
            <v>GoldUmicore S.A. Business Unit Precious Metals Refining</v>
          </cell>
        </row>
        <row r="304">
          <cell r="J304" t="str">
            <v>GoldUnited Precious Metal Refining, Inc.</v>
          </cell>
        </row>
        <row r="305">
          <cell r="J305" t="str">
            <v>GoldValcambi S.A.</v>
          </cell>
        </row>
        <row r="306">
          <cell r="J306" t="str">
            <v>GoldWEEEREFINING</v>
          </cell>
        </row>
        <row r="307">
          <cell r="J307" t="str">
            <v>GoldWestern Australian Mint (T/a The Perth Mint)</v>
          </cell>
        </row>
        <row r="308">
          <cell r="J308" t="str">
            <v>GoldWIELAND Edelmetalle GmbH</v>
          </cell>
        </row>
        <row r="309">
          <cell r="J309" t="str">
            <v>GoldWilliams Advanced Materials</v>
          </cell>
        </row>
        <row r="310">
          <cell r="J310" t="str">
            <v>GoldXstrata</v>
          </cell>
        </row>
        <row r="311">
          <cell r="J311" t="str">
            <v>GoldYamakin Co., Ltd.</v>
          </cell>
        </row>
        <row r="312">
          <cell r="J312" t="str">
            <v>GoldYamamoto Precious Co., Ltd.</v>
          </cell>
        </row>
        <row r="313">
          <cell r="J313" t="str">
            <v>GoldYamamoto Precious Metal Co., Ltd.</v>
          </cell>
        </row>
        <row r="314">
          <cell r="J314" t="str">
            <v>GoldYamamoto Precision Metals</v>
          </cell>
        </row>
        <row r="315">
          <cell r="J315" t="str">
            <v>GoldYantai NUS Safina tech environmental Refinery Co. Ltd.</v>
          </cell>
        </row>
        <row r="316">
          <cell r="J316" t="str">
            <v>GoldYilida Resources Technology Co., Ltd.</v>
          </cell>
        </row>
        <row r="317">
          <cell r="J317" t="str">
            <v>GoldYokohama Metal Co., Ltd.</v>
          </cell>
        </row>
        <row r="318">
          <cell r="J318" t="str">
            <v>GoldYunnan Copper Industry Co., Ltd.</v>
          </cell>
        </row>
        <row r="319">
          <cell r="J319" t="str">
            <v>GoldZhao Jin Mining Industry Co Ltd</v>
          </cell>
        </row>
        <row r="320">
          <cell r="J320" t="str">
            <v>GoldZhao Yuan Gold Mine</v>
          </cell>
        </row>
        <row r="321">
          <cell r="J321" t="str">
            <v>GoldZhao Yuan Gold Smelter of ZhongJin</v>
          </cell>
        </row>
        <row r="322">
          <cell r="J322" t="str">
            <v>GoldZhao Yuan Jin Kuang</v>
          </cell>
        </row>
        <row r="323">
          <cell r="J323" t="str">
            <v>GoldZhaojin Mining Industry Co., Ltd.</v>
          </cell>
        </row>
        <row r="324">
          <cell r="J324" t="str">
            <v>Goldzhaojinjinyinyelian</v>
          </cell>
        </row>
        <row r="325">
          <cell r="J325" t="str">
            <v>GoldZhaoyuan Gold Group</v>
          </cell>
        </row>
        <row r="326">
          <cell r="J326" t="str">
            <v>GoldZhongjin Gold Corporation Limited</v>
          </cell>
        </row>
        <row r="327">
          <cell r="J327" t="str">
            <v>GoldZhongyuan Gold Smelter of Zhongjin Gold Corporation</v>
          </cell>
        </row>
        <row r="328">
          <cell r="J328" t="str">
            <v>GoldZijin Kuang Ye Refinery</v>
          </cell>
        </row>
        <row r="329">
          <cell r="J329" t="str">
            <v>GoldZijin Mining Industry Corporation</v>
          </cell>
        </row>
        <row r="330">
          <cell r="J330"/>
        </row>
        <row r="331">
          <cell r="J331"/>
        </row>
        <row r="332">
          <cell r="J332" t="str">
            <v>Tantalum5D Production OU</v>
          </cell>
        </row>
        <row r="333">
          <cell r="J333" t="str">
            <v>Tantalum5D Production OÜ</v>
          </cell>
        </row>
        <row r="334">
          <cell r="J334" t="str">
            <v>TantalumAMG Brasil</v>
          </cell>
        </row>
        <row r="335">
          <cell r="J335" t="str">
            <v>TantalumConghua Tantalum and Niobium Smeltry</v>
          </cell>
        </row>
        <row r="336">
          <cell r="J336" t="str">
            <v>TantalumD Block Metals, LLC</v>
          </cell>
        </row>
        <row r="337">
          <cell r="J337" t="str">
            <v>TantalumF &amp; X</v>
          </cell>
        </row>
        <row r="338">
          <cell r="J338" t="str">
            <v>TantalumF&amp;X Electro-Materials Ltd.</v>
          </cell>
        </row>
        <row r="339">
          <cell r="J339" t="str">
            <v>TantalumFIR Metals &amp; Resource Ltd.</v>
          </cell>
        </row>
        <row r="340">
          <cell r="J340" t="str">
            <v>TantalumGlobal Advanced Metals Aizu</v>
          </cell>
        </row>
        <row r="341">
          <cell r="J341" t="str">
            <v>TantalumGlobal Advanced Metals Boyertown</v>
          </cell>
        </row>
        <row r="342">
          <cell r="J342" t="str">
            <v>TantalumGuangdong Rising Rare Metals-EO Materials Ltd.</v>
          </cell>
        </row>
        <row r="343">
          <cell r="J343" t="str">
            <v>TantalumGuangdong Zhiyuan New Material Co., Ltd.</v>
          </cell>
        </row>
        <row r="344">
          <cell r="J344" t="str">
            <v>TantalumH.C. Starck Co., Ltd.</v>
          </cell>
        </row>
        <row r="345">
          <cell r="J345" t="str">
            <v>TantalumH.C. Starck Inc.</v>
          </cell>
        </row>
        <row r="346">
          <cell r="J346" t="str">
            <v>TantalumH.C. Starck Ltd.</v>
          </cell>
        </row>
        <row r="347">
          <cell r="J347" t="str">
            <v>TantalumH.C. Starck Smelting GmbH &amp; Co. KG</v>
          </cell>
        </row>
        <row r="348">
          <cell r="J348" t="str">
            <v>TantalumH.C. Starck Tantalum and Niobium GmbH</v>
          </cell>
        </row>
        <row r="349">
          <cell r="J349" t="str">
            <v>TantalumHengyang King Xing Lifeng New Materials Co., Ltd.</v>
          </cell>
        </row>
        <row r="350">
          <cell r="J350" t="str">
            <v>TantalumJiangxi Dinghai Tantalum &amp; Niobium Co., Ltd.</v>
          </cell>
        </row>
        <row r="351">
          <cell r="J351" t="str">
            <v>TantalumJiangxi Tuohong New Raw Material</v>
          </cell>
        </row>
        <row r="352">
          <cell r="J352" t="str">
            <v>TantalumJiuJiang JinXin Nonferrous Metals Co., Ltd.</v>
          </cell>
        </row>
        <row r="353">
          <cell r="J353" t="str">
            <v>TantalumJiujiang Nonferrous Metals Smelting Company Limited</v>
          </cell>
        </row>
        <row r="354">
          <cell r="J354" t="str">
            <v>TantalumJiujiang Tanbre Co., Ltd.</v>
          </cell>
        </row>
        <row r="355">
          <cell r="J355" t="str">
            <v>TantalumJiujiang Zhongao Tantalum &amp; Niobium Co., Ltd.</v>
          </cell>
        </row>
        <row r="356">
          <cell r="J356" t="str">
            <v>TantalumKEMET Blue Metals</v>
          </cell>
        </row>
        <row r="357">
          <cell r="J357" t="str">
            <v>TantalumKEMET de Mexico</v>
          </cell>
        </row>
        <row r="358">
          <cell r="J358" t="str">
            <v>TantalumLSM Brasil S.A.</v>
          </cell>
        </row>
        <row r="359">
          <cell r="J359" t="str">
            <v>TantalumMaterion Newton Inc.</v>
          </cell>
        </row>
        <row r="360">
          <cell r="J360" t="str">
            <v>TantalumMetallurgical Products India Pvt. Ltd. (MPIL)</v>
          </cell>
        </row>
        <row r="361">
          <cell r="J361" t="str">
            <v>TantalumMetallurgical Products India Pvt., Ltd.</v>
          </cell>
        </row>
        <row r="362">
          <cell r="J362" t="str">
            <v>TantalumMineracao Taboca S.A.</v>
          </cell>
        </row>
        <row r="363">
          <cell r="J363" t="str">
            <v>TantalumMineração Taboca S.A.</v>
          </cell>
        </row>
        <row r="364">
          <cell r="J364" t="str">
            <v>TantalumMineracao Taboca SA</v>
          </cell>
        </row>
        <row r="365">
          <cell r="J365" t="str">
            <v>TantalumMitsui Mining &amp; Smelting</v>
          </cell>
        </row>
        <row r="366">
          <cell r="J366" t="str">
            <v>TantalumMitsui Mining and Smelting Co., Ltd.</v>
          </cell>
        </row>
        <row r="367">
          <cell r="J367" t="str">
            <v>TantalumMolycorp Silmet A.S.</v>
          </cell>
        </row>
        <row r="368">
          <cell r="J368" t="str">
            <v>TantalumNingxia Non-Ferrous Metal Smeltery</v>
          </cell>
        </row>
        <row r="369">
          <cell r="J369" t="str">
            <v>TantalumNingxia Orient Tantalum Industry Co., Ltd.</v>
          </cell>
        </row>
        <row r="370">
          <cell r="J370" t="str">
            <v>TantalumNPM Silmet AS</v>
          </cell>
        </row>
        <row r="371">
          <cell r="J371" t="str">
            <v>TantalumPowerX Ltd.</v>
          </cell>
        </row>
        <row r="372">
          <cell r="J372" t="str">
            <v>TantalumQuantumClean</v>
          </cell>
        </row>
        <row r="373">
          <cell r="J373" t="str">
            <v>TantalumResind Ind e Com Ltda.</v>
          </cell>
        </row>
        <row r="374">
          <cell r="J374" t="str">
            <v>TantalumResind Industria e Comercio Ltda.</v>
          </cell>
        </row>
        <row r="375">
          <cell r="J375" t="str">
            <v>TantalumResind Indústria e Comércio Ltda.</v>
          </cell>
        </row>
        <row r="376">
          <cell r="J376" t="str">
            <v>TantalumRFH</v>
          </cell>
        </row>
        <row r="377">
          <cell r="J377" t="str">
            <v>TantalumRFH Tantalum Smeltry Co., Ltd.</v>
          </cell>
        </row>
        <row r="378">
          <cell r="J378" t="str">
            <v>TantalumRFH Yancheng Jinye New Material Technology Co., Ltd.</v>
          </cell>
        </row>
        <row r="379">
          <cell r="J379" t="str">
            <v>TantalumSolikamsk</v>
          </cell>
        </row>
        <row r="380">
          <cell r="J380" t="str">
            <v>TantalumSolikamsk Magnesium Works OAO</v>
          </cell>
        </row>
        <row r="381">
          <cell r="J381" t="str">
            <v>TantalumSolikamsk Metal Works</v>
          </cell>
        </row>
        <row r="382">
          <cell r="J382" t="str">
            <v>TantalumTaki Chemical Co., Ltd.</v>
          </cell>
        </row>
        <row r="383">
          <cell r="J383" t="str">
            <v>TantalumTaki Chemicals</v>
          </cell>
        </row>
        <row r="384">
          <cell r="J384" t="str">
            <v>TantalumTANIOBIS Co., Ltd.</v>
          </cell>
        </row>
        <row r="385">
          <cell r="J385" t="str">
            <v>TantalumTANIOBIS GmbH</v>
          </cell>
        </row>
        <row r="386">
          <cell r="J386" t="str">
            <v>TantalumTANIOBIS Japan Co., Ltd.</v>
          </cell>
        </row>
        <row r="387">
          <cell r="J387" t="str">
            <v>TantalumTANIOBIS Smelting GmbH &amp; Co. KG</v>
          </cell>
        </row>
        <row r="388">
          <cell r="J388" t="str">
            <v>TantalumTelex Metals</v>
          </cell>
        </row>
        <row r="389">
          <cell r="J389" t="str">
            <v>TantalumULBA</v>
          </cell>
        </row>
        <row r="390">
          <cell r="J390" t="str">
            <v>TantalumUlba Metallurgical Plant JSC</v>
          </cell>
        </row>
        <row r="391">
          <cell r="J391" t="str">
            <v>TantalumXIMEI RESOURCES (GUANGDONG) LIMITED</v>
          </cell>
        </row>
        <row r="392">
          <cell r="J392" t="str">
            <v>TantalumXinXing HaoRong Electronic Material Co., Ltd.</v>
          </cell>
        </row>
        <row r="393">
          <cell r="J393" t="str">
            <v>TantalumYancheng Jinye New Material Technology Co., Ltd.</v>
          </cell>
        </row>
        <row r="394">
          <cell r="J394" t="str">
            <v>TantalumYanling Jincheng Tantalum &amp; Niobium Co., Ltd.</v>
          </cell>
        </row>
        <row r="395">
          <cell r="J395" t="str">
            <v>TantalumYanling Jincheng Tantalum Co., Ltd.</v>
          </cell>
        </row>
        <row r="396">
          <cell r="J396" t="str">
            <v>Tantalumタニオビス・ジャパン株式会社</v>
          </cell>
        </row>
        <row r="397">
          <cell r="J397"/>
        </row>
        <row r="398">
          <cell r="J398"/>
        </row>
        <row r="399">
          <cell r="J399" t="str">
            <v>TinAlent plc</v>
          </cell>
        </row>
        <row r="400">
          <cell r="J400" t="str">
            <v>TinAlpha</v>
          </cell>
        </row>
        <row r="401">
          <cell r="J401" t="str">
            <v>TinAlpha Metals</v>
          </cell>
        </row>
        <row r="402">
          <cell r="J402" t="str">
            <v>TinAlpha Metals Korea Ltd.</v>
          </cell>
        </row>
        <row r="403">
          <cell r="J403" t="str">
            <v>TinAlpha Metals Taiwan</v>
          </cell>
        </row>
        <row r="404">
          <cell r="J404" t="str">
            <v>TinAn Vinh Joint Stock Mineral Processing Company</v>
          </cell>
        </row>
        <row r="405">
          <cell r="J405" t="str">
            <v>TinAurubis Beerse</v>
          </cell>
        </row>
        <row r="406">
          <cell r="J406" t="str">
            <v>TinAurubis Berango</v>
          </cell>
        </row>
        <row r="407">
          <cell r="J407" t="str">
            <v>TinBrand IMLI</v>
          </cell>
        </row>
        <row r="408">
          <cell r="J408" t="str">
            <v>TinBrand RBT</v>
          </cell>
        </row>
        <row r="409">
          <cell r="J409" t="str">
            <v>TinChengfeng Metals Co Pte Ltd</v>
          </cell>
        </row>
        <row r="410">
          <cell r="J410" t="str">
            <v>TinChenzhou Yun Xiang mining limited liability company</v>
          </cell>
        </row>
        <row r="411">
          <cell r="J411" t="str">
            <v>TinChenzhou Yunxiang Mining and Metallurgy Co., Ltd.</v>
          </cell>
        </row>
        <row r="412">
          <cell r="J412" t="str">
            <v>TinChifeng Dajingzi Tin Industry Co., Ltd.</v>
          </cell>
        </row>
        <row r="413">
          <cell r="J413" t="str">
            <v>TinChina Tin (Hechi)</v>
          </cell>
        </row>
        <row r="414">
          <cell r="J414" t="str">
            <v>TinChina Tin Group Co., Ltd.</v>
          </cell>
        </row>
        <row r="415">
          <cell r="J415" t="str">
            <v>TinChina Tin Lai Ben Smelter Co., Ltd.</v>
          </cell>
        </row>
        <row r="416">
          <cell r="J416" t="str">
            <v>TinChina Yunnan Tin Co Ltd.</v>
          </cell>
        </row>
        <row r="417">
          <cell r="J417" t="str">
            <v>TinCookson</v>
          </cell>
        </row>
        <row r="418">
          <cell r="J418" t="str">
            <v>TinCookson (Alpha Metals Taiwan)</v>
          </cell>
        </row>
        <row r="419">
          <cell r="J419" t="str">
            <v>TinCookson Alpha Metals (Shenzhen) Co., Ltd.</v>
          </cell>
        </row>
        <row r="420">
          <cell r="J420" t="str">
            <v>TinCRM Fundicao De Metais E Comercio De Equipamentos Eletronicos Do Brasil Ltda</v>
          </cell>
        </row>
        <row r="421">
          <cell r="J421" t="str">
            <v>TinCRM Fundição De Metais E Comércio De Equipamentos Eletrônicos Do Brasil Ltda</v>
          </cell>
        </row>
        <row r="422">
          <cell r="J422" t="str">
            <v>TinCRM Synergies</v>
          </cell>
        </row>
        <row r="423">
          <cell r="J423" t="str">
            <v>TinCV Ayi Jaya</v>
          </cell>
        </row>
        <row r="424">
          <cell r="J424" t="str">
            <v>TinCV Nurjanah</v>
          </cell>
        </row>
        <row r="425">
          <cell r="J425" t="str">
            <v>TinCV Serumpun Sebalai</v>
          </cell>
        </row>
        <row r="426">
          <cell r="J426" t="str">
            <v>TinCV Tiga Sekawan</v>
          </cell>
        </row>
        <row r="427">
          <cell r="J427" t="str">
            <v>TinCV Venus Inti Perkasa</v>
          </cell>
        </row>
        <row r="428">
          <cell r="J428" t="str">
            <v>TinDongguan CiEXPO Environmental Engineering Co., Ltd.</v>
          </cell>
        </row>
        <row r="429">
          <cell r="J429" t="str">
            <v>TinDowa</v>
          </cell>
        </row>
        <row r="430">
          <cell r="J430" t="str">
            <v>TinDowa Metaltech Co., Ltd.</v>
          </cell>
        </row>
        <row r="431">
          <cell r="J431" t="str">
            <v>TinDS Myanmar</v>
          </cell>
        </row>
        <row r="432">
          <cell r="J432" t="str">
            <v>TinElectro-Mechanical Facility of the Cao Bang Minerals &amp; Metallurgy Joint Stock Company</v>
          </cell>
        </row>
        <row r="433">
          <cell r="J433" t="str">
            <v>TinEM Vinto</v>
          </cell>
        </row>
        <row r="434">
          <cell r="J434" t="str">
            <v>TinEmpresa Metalúrgica Vinto</v>
          </cell>
        </row>
        <row r="435">
          <cell r="J435" t="str">
            <v>TinEmpressa Nacional de Fundiciones (ENAF)</v>
          </cell>
        </row>
        <row r="436">
          <cell r="J436" t="str">
            <v>TinENAF</v>
          </cell>
        </row>
        <row r="437">
          <cell r="J437" t="str">
            <v>TinEstanho de Rondonia S.A.</v>
          </cell>
        </row>
        <row r="438">
          <cell r="J438" t="str">
            <v>TinEstanho de Rondônia S.A.</v>
          </cell>
        </row>
        <row r="439">
          <cell r="J439" t="str">
            <v>TinFabrica Auricchio</v>
          </cell>
        </row>
        <row r="440">
          <cell r="J440" t="str">
            <v>TinFábrica Auricchio</v>
          </cell>
        </row>
        <row r="441">
          <cell r="J441" t="str">
            <v>TinFabrica Auricchio Industria e Comercio Ltda.</v>
          </cell>
        </row>
        <row r="442">
          <cell r="J442" t="str">
            <v>TinFenix Metals</v>
          </cell>
        </row>
        <row r="443">
          <cell r="J443" t="str">
            <v>TinFunsur Smelter</v>
          </cell>
        </row>
        <row r="444">
          <cell r="J444" t="str">
            <v>TinGejiu City Datun Chengfeng Smelter</v>
          </cell>
        </row>
        <row r="445">
          <cell r="J445" t="str">
            <v>TinGejiu City Fuxiang Industry and Trade Co., Ltd.</v>
          </cell>
        </row>
        <row r="446">
          <cell r="J446" t="str">
            <v>TinGejiu Fuxiang Gongmao Co., Ltd.</v>
          </cell>
        </row>
        <row r="447">
          <cell r="J447" t="str">
            <v>TinGejiu Kai Meng Industry and Trade LLC</v>
          </cell>
        </row>
        <row r="448">
          <cell r="J448" t="str">
            <v>TinGejiu Non-Ferrous Metal Processing Co., Ltd.</v>
          </cell>
        </row>
        <row r="449">
          <cell r="J449" t="str">
            <v>TinGejiu Yunxin Nonferrous Electrolysis Co., Ltd.</v>
          </cell>
        </row>
        <row r="450">
          <cell r="J450" t="str">
            <v>TinGejiu Zi-Li</v>
          </cell>
        </row>
        <row r="451">
          <cell r="J451" t="str">
            <v>TinGejiu Zili Mining And Metallurgy Co., Ltd.</v>
          </cell>
        </row>
        <row r="452">
          <cell r="J452" t="str">
            <v>TinGlobal Advanced Metals Greenbushes Pty Ltd.</v>
          </cell>
        </row>
        <row r="453">
          <cell r="J453" t="str">
            <v>TinGuang Xi Liu Xhou</v>
          </cell>
        </row>
        <row r="454">
          <cell r="J454" t="str">
            <v>TinGuang Xi Liu Zhou</v>
          </cell>
        </row>
        <row r="455">
          <cell r="J455" t="str">
            <v>TinGuangdong Hanhe Non-Ferrous Metal Co., Ltd.</v>
          </cell>
        </row>
        <row r="456">
          <cell r="J456" t="str">
            <v>TinGuangXi China Tin</v>
          </cell>
        </row>
        <row r="457">
          <cell r="J457" t="str">
            <v>TinGuangxi Hua Shu Dan CO., LTD.</v>
          </cell>
        </row>
        <row r="458">
          <cell r="J458" t="str">
            <v>TinHuiChang Hill Tin Industry Co., Ltd.</v>
          </cell>
        </row>
        <row r="459">
          <cell r="J459" t="str">
            <v>TinHulterworth Smelter</v>
          </cell>
        </row>
        <row r="460">
          <cell r="J460" t="str">
            <v>TinIkuno Tin Smelter</v>
          </cell>
        </row>
        <row r="461">
          <cell r="J461" t="str">
            <v>TinINDONESIAN STATE TIN CORPORATION MENTOK SMELTER</v>
          </cell>
        </row>
        <row r="462">
          <cell r="J462" t="str">
            <v>TinIndra Eramulti Logam</v>
          </cell>
        </row>
        <row r="463">
          <cell r="J463" t="str">
            <v>TinJiangxi Nanshan</v>
          </cell>
        </row>
        <row r="464">
          <cell r="J464" t="str">
            <v>TinJiangxi New Nanshan Technology Ltd.</v>
          </cell>
        </row>
        <row r="465">
          <cell r="J465" t="str">
            <v>TinKai Union Industry and Trade Co., Ltd. (China)</v>
          </cell>
        </row>
        <row r="466">
          <cell r="J466" t="str">
            <v>TinKai Unita Trade Limited Liability Company</v>
          </cell>
        </row>
        <row r="467">
          <cell r="J467" t="str">
            <v>TinKaimeng (Gejiu) Industry and Trade Co., Ltd.</v>
          </cell>
        </row>
        <row r="468">
          <cell r="J468" t="str">
            <v>TinKundur Smelter</v>
          </cell>
        </row>
        <row r="469">
          <cell r="J469" t="str">
            <v>TinLiuzhhou China Tin</v>
          </cell>
        </row>
        <row r="470">
          <cell r="J470" t="str">
            <v>TinLongnan Chuangyue Environmental Protection Technology Development Co., Ltd</v>
          </cell>
        </row>
        <row r="471">
          <cell r="J471" t="str">
            <v>TinLuna Smelter, Ltd.</v>
          </cell>
        </row>
        <row r="472">
          <cell r="J472" t="str">
            <v>TinMa'anshan Weitai Tin Co., Ltd.</v>
          </cell>
        </row>
        <row r="473">
          <cell r="J473" t="str">
            <v>TinMagnu's Minerais Metais e Ligas Ltda.</v>
          </cell>
        </row>
        <row r="474">
          <cell r="J474" t="str">
            <v>TinMalaysia Smelting Corporation (MSC)</v>
          </cell>
        </row>
        <row r="475">
          <cell r="J475" t="str">
            <v>TinMalaysia Smelting Corporation Berhad (Port Klang)</v>
          </cell>
        </row>
        <row r="476">
          <cell r="J476" t="str">
            <v>TinMelt Metais e Ligas S.A.</v>
          </cell>
        </row>
        <row r="477">
          <cell r="J477" t="str">
            <v>TinMentok Smelter</v>
          </cell>
        </row>
        <row r="478">
          <cell r="J478" t="str">
            <v>TinMetallic Materials Branch of Guangxi China Tin Group Co.,Ltd.</v>
          </cell>
        </row>
        <row r="479">
          <cell r="J479" t="str">
            <v>TinMetallic Resources, Inc.</v>
          </cell>
        </row>
        <row r="480">
          <cell r="J480" t="str">
            <v>TinMetallo Belgium N.V.</v>
          </cell>
        </row>
        <row r="481">
          <cell r="J481" t="str">
            <v>TinMetallo Spain S.L.U.</v>
          </cell>
        </row>
        <row r="482">
          <cell r="J482" t="str">
            <v>TinMineracao Taboca S.A.</v>
          </cell>
        </row>
        <row r="483">
          <cell r="J483" t="str">
            <v>TinMineração Taboca S.A.</v>
          </cell>
        </row>
        <row r="484">
          <cell r="J484" t="str">
            <v>TinMineracao Taboca SA</v>
          </cell>
        </row>
        <row r="485">
          <cell r="J485" t="str">
            <v>TinMining and processing tin-tungsten ore Giang Son - VQB Co., Ltd.</v>
          </cell>
        </row>
        <row r="486">
          <cell r="J486" t="str">
            <v>TinMining Minerals Resources SARL</v>
          </cell>
        </row>
        <row r="487">
          <cell r="J487" t="str">
            <v>TinMinsur</v>
          </cell>
        </row>
        <row r="488">
          <cell r="J488" t="str">
            <v>TinMitsubishi Materials Corporation</v>
          </cell>
        </row>
        <row r="489">
          <cell r="J489" t="str">
            <v>TinModeltech Sdn Bhd</v>
          </cell>
        </row>
        <row r="490">
          <cell r="J490" t="str">
            <v>TinMSC</v>
          </cell>
        </row>
        <row r="491">
          <cell r="J491" t="str">
            <v>TinNankang Nanshan Tin Manufactory Co., Ltd.</v>
          </cell>
        </row>
        <row r="492">
          <cell r="J492" t="str">
            <v>TinNanshan Tin Co. Ltd.</v>
          </cell>
        </row>
        <row r="493">
          <cell r="J493" t="str">
            <v>TinNghe Tinh Non-Ferrous Metals Joint Stock Company</v>
          </cell>
        </row>
        <row r="494">
          <cell r="J494" t="str">
            <v>TinNovosibirsk Processing Plant Ltd.</v>
          </cell>
        </row>
        <row r="495">
          <cell r="J495" t="str">
            <v>TinNovosibirsk Tin Combine</v>
          </cell>
        </row>
        <row r="496">
          <cell r="J496" t="str">
            <v>TinO.M. Manufacturing (Thailand) Co., Ltd.</v>
          </cell>
        </row>
        <row r="497">
          <cell r="J497" t="str">
            <v>TinO.M. Manufacturing Philippines, Inc.</v>
          </cell>
        </row>
        <row r="498">
          <cell r="J498" t="str">
            <v>TinOMSA</v>
          </cell>
        </row>
        <row r="499">
          <cell r="J499" t="str">
            <v>TinOperaciones Metalurgicas S.A.</v>
          </cell>
        </row>
        <row r="500">
          <cell r="J500" t="str">
            <v>TinOperaciones Metalúrgicas S.A.</v>
          </cell>
        </row>
        <row r="501">
          <cell r="J501" t="str">
            <v>TinPongpipat Company Limited</v>
          </cell>
        </row>
        <row r="502">
          <cell r="J502" t="str">
            <v>TinPrecious Minerals and Smelting Limited</v>
          </cell>
        </row>
        <row r="503">
          <cell r="J503" t="str">
            <v>TinPT Aries Kencana Sejahtera</v>
          </cell>
        </row>
        <row r="504">
          <cell r="J504" t="str">
            <v>TinPT Artha Cipta Langgeng</v>
          </cell>
        </row>
        <row r="505">
          <cell r="J505" t="str">
            <v>TinPT ATD Makmur Mandiri Jaya</v>
          </cell>
        </row>
        <row r="506">
          <cell r="J506" t="str">
            <v>TinPT Babel Inti Perkasa</v>
          </cell>
        </row>
        <row r="507">
          <cell r="J507" t="str">
            <v>TinPT Babel Surya Alam Lestari</v>
          </cell>
        </row>
        <row r="508">
          <cell r="J508" t="str">
            <v>TinPT Bangka Prima Tin</v>
          </cell>
        </row>
        <row r="509">
          <cell r="J509" t="str">
            <v>TinPT Bangka Serumpun</v>
          </cell>
        </row>
        <row r="510">
          <cell r="J510" t="str">
            <v>TinPT Bangka Tin Industry</v>
          </cell>
        </row>
        <row r="511">
          <cell r="J511" t="str">
            <v>TinPT Belitung Industri Sejahtera</v>
          </cell>
        </row>
        <row r="512">
          <cell r="J512" t="str">
            <v>TinPT Bukit Timah</v>
          </cell>
        </row>
        <row r="513">
          <cell r="J513" t="str">
            <v>TinPT Cipta Persada Mulia</v>
          </cell>
        </row>
        <row r="514">
          <cell r="J514" t="str">
            <v>TinPT Indora Ermulti</v>
          </cell>
        </row>
        <row r="515">
          <cell r="J515" t="str">
            <v>TinPT Indra Eramult Logam Industri</v>
          </cell>
        </row>
        <row r="516">
          <cell r="J516" t="str">
            <v>TinPT Menara Cipta Mulia</v>
          </cell>
        </row>
        <row r="517">
          <cell r="J517" t="str">
            <v>TinPT Mitra Graha Raya</v>
          </cell>
        </row>
        <row r="518">
          <cell r="J518" t="str">
            <v>TinPT Mitra Stania Prima</v>
          </cell>
        </row>
        <row r="519">
          <cell r="J519" t="str">
            <v>TinPT Mitra Sukses Globalindo</v>
          </cell>
        </row>
        <row r="520">
          <cell r="J520" t="str">
            <v>TinPT Panca Mega Persada</v>
          </cell>
        </row>
        <row r="521">
          <cell r="J521" t="str">
            <v>TinPT Premium Tin Indonesia</v>
          </cell>
        </row>
        <row r="522">
          <cell r="J522" t="str">
            <v>TinPT Prima Timah Utama</v>
          </cell>
        </row>
        <row r="523">
          <cell r="J523" t="str">
            <v>TinPT Putera Sarana Shakti (PT PSS)</v>
          </cell>
        </row>
        <row r="524">
          <cell r="J524" t="str">
            <v>TinPT Rajawali Rimba Perkasa</v>
          </cell>
        </row>
        <row r="525">
          <cell r="J525" t="str">
            <v>TinPT Rajehan Ariq</v>
          </cell>
        </row>
        <row r="526">
          <cell r="J526" t="str">
            <v>TinPT Refined Bangka Tin</v>
          </cell>
        </row>
        <row r="527">
          <cell r="J527" t="str">
            <v>TinPT Sariwiguna Binasentosa</v>
          </cell>
        </row>
        <row r="528">
          <cell r="J528" t="str">
            <v>TinPT Stanindo Inti Perkasa</v>
          </cell>
        </row>
        <row r="529">
          <cell r="J529" t="str">
            <v>TinPT Sukses Inti Makmur (SIM)</v>
          </cell>
        </row>
        <row r="530">
          <cell r="J530" t="str">
            <v>TinPT Tambang Timah</v>
          </cell>
        </row>
        <row r="531">
          <cell r="J531" t="str">
            <v>TinPT Timah Nusantara</v>
          </cell>
        </row>
        <row r="532">
          <cell r="J532" t="str">
            <v>TinPT Timah Tbk Kundur</v>
          </cell>
        </row>
        <row r="533">
          <cell r="J533" t="str">
            <v>TinPT Timah Tbk Mentok</v>
          </cell>
        </row>
        <row r="534">
          <cell r="J534" t="str">
            <v>TinPT Tinindo Inter Nusa</v>
          </cell>
        </row>
        <row r="535">
          <cell r="J535" t="str">
            <v>TinPT Tirus Putra Mandiri</v>
          </cell>
        </row>
        <row r="536">
          <cell r="J536" t="str">
            <v>TinPT Tommy Utama</v>
          </cell>
        </row>
        <row r="537">
          <cell r="J537" t="str">
            <v>TinResind Ind e Com Ltda.</v>
          </cell>
        </row>
        <row r="538">
          <cell r="J538" t="str">
            <v>TinResind Industria e Comercio Ltda.</v>
          </cell>
        </row>
        <row r="539">
          <cell r="J539" t="str">
            <v>TinResind Indústria e Comércio Ltda.</v>
          </cell>
        </row>
        <row r="540">
          <cell r="J540" t="str">
            <v>TinRIKAYAA GREENTECH PRIVATE LIMITED</v>
          </cell>
        </row>
        <row r="541">
          <cell r="J541" t="str">
            <v>TinRui Da Hung</v>
          </cell>
        </row>
        <row r="542">
          <cell r="J542" t="str">
            <v>TinSmelting Branch of Yunnan Tin Company Ltd</v>
          </cell>
        </row>
        <row r="543">
          <cell r="J543" t="str">
            <v>TinSuper Ligas</v>
          </cell>
        </row>
        <row r="544">
          <cell r="J544" t="str">
            <v>TinTakehara PVD Materials Plant / PVD Materials Division of MITSUI MINING &amp; SMELTING CO., LTD.</v>
          </cell>
        </row>
        <row r="545">
          <cell r="J545" t="str">
            <v>TinThai Solder Industry Corp., Ltd.</v>
          </cell>
        </row>
        <row r="546">
          <cell r="J546" t="str">
            <v>TinThailand Smelting &amp; Refining Co Ltd</v>
          </cell>
        </row>
        <row r="547">
          <cell r="J547" t="str">
            <v>TinThaisarco</v>
          </cell>
        </row>
        <row r="548">
          <cell r="J548" t="str">
            <v>TinThe Gejiu cloud new colored electrolytic</v>
          </cell>
        </row>
        <row r="549">
          <cell r="J549" t="str">
            <v>TinTin Products Manufacturing Co.LTD. of YTCL</v>
          </cell>
        </row>
        <row r="550">
          <cell r="J550" t="str">
            <v>TinTin Smelting Branch of Yunnan Tin Co., Ltd.</v>
          </cell>
        </row>
        <row r="551">
          <cell r="J551" t="str">
            <v>TinTin Technology &amp; Refining</v>
          </cell>
        </row>
        <row r="552">
          <cell r="J552" t="str">
            <v>TinToboca/ Paranapenema</v>
          </cell>
        </row>
        <row r="553">
          <cell r="J553" t="str">
            <v>TinTuyen Quang Non-Ferrous Metals Joint Stock Company</v>
          </cell>
        </row>
        <row r="554">
          <cell r="J554" t="str">
            <v>TinUnit Timah Kundur PT Tambang</v>
          </cell>
        </row>
        <row r="555">
          <cell r="J555" t="str">
            <v>TinVQB Mineral and Trading Group JSC</v>
          </cell>
        </row>
        <row r="556">
          <cell r="J556" t="str">
            <v>TinWhite Solder Metalurgia e Mineracao Ltda.</v>
          </cell>
        </row>
        <row r="557">
          <cell r="J557" t="str">
            <v>TinWhite Solder Metalurgia e Mineração Ltda.</v>
          </cell>
        </row>
        <row r="558">
          <cell r="J558" t="str">
            <v>TinWhite Solder Metalurgica</v>
          </cell>
        </row>
        <row r="559">
          <cell r="J559"/>
        </row>
        <row r="560">
          <cell r="J560"/>
        </row>
        <row r="561">
          <cell r="J561" t="str">
            <v>TinYTCL</v>
          </cell>
        </row>
        <row r="562">
          <cell r="J562" t="str">
            <v>TinYunan Gejiu Yunxin Electrolyze Limited</v>
          </cell>
        </row>
        <row r="563">
          <cell r="J563" t="str">
            <v>TinYunnan Adventure Co., Ltd.</v>
          </cell>
        </row>
        <row r="564">
          <cell r="J564" t="str">
            <v>TinYunnan Chengfeng</v>
          </cell>
        </row>
        <row r="565">
          <cell r="J565" t="str">
            <v>TinYunnan Chengfeng Non-ferrous Metals Co., Ltd.</v>
          </cell>
        </row>
        <row r="566">
          <cell r="J566" t="str">
            <v>TinYunNan Gejiu Yunxin Electrolyze Limited</v>
          </cell>
        </row>
        <row r="567">
          <cell r="J567" t="str">
            <v>TinYunnan Gejiu Zili Metallurgy Co. Ltd.</v>
          </cell>
        </row>
        <row r="568">
          <cell r="J568" t="str">
            <v>TinYunnan ride non-ferrous metal co., LTD</v>
          </cell>
        </row>
        <row r="569">
          <cell r="J569" t="str">
            <v>TinYunnan Tin Company Limited</v>
          </cell>
        </row>
        <row r="570">
          <cell r="J570" t="str">
            <v>TinYunnan Tin Company, Ltd.</v>
          </cell>
        </row>
        <row r="571">
          <cell r="J571" t="str">
            <v>TinYunnan wind Nonferrous Metals Co., Ltd.</v>
          </cell>
        </row>
        <row r="572">
          <cell r="J572" t="str">
            <v>TinYunnan Xi YE</v>
          </cell>
        </row>
        <row r="573">
          <cell r="J573" t="str">
            <v>TinYunnan Yunfan Non-ferrous Metals Co., Ltd.</v>
          </cell>
        </row>
        <row r="574">
          <cell r="J574" t="str">
            <v>TinYuntinic Resources</v>
          </cell>
        </row>
        <row r="575">
          <cell r="J575" t="str">
            <v>TinYUNXIN colored electrolysis Company Limited</v>
          </cell>
        </row>
        <row r="576">
          <cell r="J576" t="str">
            <v>Tin云南锡业股份有限公司锡业分公司</v>
          </cell>
        </row>
        <row r="577">
          <cell r="J577"/>
        </row>
        <row r="578">
          <cell r="J578"/>
        </row>
        <row r="579">
          <cell r="J579" t="str">
            <v>TungstenA.L.M.T. Corp.</v>
          </cell>
        </row>
        <row r="580">
          <cell r="J580" t="str">
            <v>TungstenA.L.M.T. TUNGSTEN Corp.</v>
          </cell>
        </row>
        <row r="581">
          <cell r="J581" t="str">
            <v>TungstenACL Metais Eireli</v>
          </cell>
        </row>
        <row r="582">
          <cell r="J582" t="str">
            <v>TungstenAlbasteel Industria e Comercio de Ligas Para Fundicao Ltd.</v>
          </cell>
        </row>
        <row r="583">
          <cell r="J583" t="str">
            <v>TungstenAllied Material Corporation</v>
          </cell>
        </row>
        <row r="584">
          <cell r="J584" t="str">
            <v>TungstenALMT Corp</v>
          </cell>
        </row>
        <row r="585">
          <cell r="J585" t="str">
            <v>TungstenALMT Sumitomo Group</v>
          </cell>
        </row>
        <row r="586">
          <cell r="J586" t="str">
            <v>TungstenArtek LLC</v>
          </cell>
        </row>
        <row r="587">
          <cell r="J587" t="str">
            <v>TungstenAsia Tungsten Products Vietnam Ltd.</v>
          </cell>
        </row>
        <row r="588">
          <cell r="J588" t="str">
            <v>TungstenATI Metalworking Products</v>
          </cell>
        </row>
        <row r="589">
          <cell r="J589" t="str">
            <v>TungstenATI Tungsten Materials</v>
          </cell>
        </row>
        <row r="590">
          <cell r="J590" t="str">
            <v>TungstenChaozhou Xianglu Tungsten Industry Co., Ltd.</v>
          </cell>
        </row>
        <row r="591">
          <cell r="J591" t="str">
            <v>TungstenChenzhou Diamond Tungsten Products Co., Ltd.</v>
          </cell>
        </row>
        <row r="592">
          <cell r="J592" t="str">
            <v>TungstenChina Molybdenum Co., Ltd.</v>
          </cell>
        </row>
        <row r="593">
          <cell r="J593" t="str">
            <v>TungstenChina Molybdenum Tungsten Co., Ltd.</v>
          </cell>
        </row>
        <row r="594">
          <cell r="J594" t="str">
            <v>TungstenChina MuYe Tungsten Co,. Ltd.</v>
          </cell>
        </row>
        <row r="595">
          <cell r="J595" t="str">
            <v>TungstenChongyi Zhangyuan Tungsten Co., Ltd.</v>
          </cell>
        </row>
        <row r="596">
          <cell r="J596" t="str">
            <v>TungstenCNMC (Guangxi) PGMA Co., Ltd.</v>
          </cell>
        </row>
        <row r="597">
          <cell r="J597" t="str">
            <v>TungstenCronimet Brasil Ltda</v>
          </cell>
        </row>
        <row r="598">
          <cell r="J598" t="str">
            <v>TungstenDONGKUK INDUSTRIES CO., LTD.</v>
          </cell>
        </row>
        <row r="599">
          <cell r="J599" t="str">
            <v>TungstenFujian Xinlu Tungsten</v>
          </cell>
        </row>
        <row r="600">
          <cell r="J600" t="str">
            <v>TungstenFujian Xinlu Tungsten Co., Ltd.</v>
          </cell>
        </row>
        <row r="601">
          <cell r="J601" t="str">
            <v>TungstenGanzhou Jiangwu Ferrotungsten Co., Ltd.</v>
          </cell>
        </row>
        <row r="602">
          <cell r="J602" t="str">
            <v>TungstenGanzhou Seadragon W &amp; Mo Co., Ltd.</v>
          </cell>
        </row>
        <row r="603">
          <cell r="J603" t="str">
            <v>TungstenGEM Co., Ltd.</v>
          </cell>
        </row>
        <row r="604">
          <cell r="J604" t="str">
            <v>TungstenGlobal Tungsten &amp; Powders LLC</v>
          </cell>
        </row>
        <row r="605">
          <cell r="J605" t="str">
            <v>TungstenGTP</v>
          </cell>
        </row>
        <row r="606">
          <cell r="J606" t="str">
            <v>TungstenGuangdong Xianglu Tungsten Co., Ltd.</v>
          </cell>
        </row>
        <row r="607">
          <cell r="J607" t="str">
            <v>TungstenH.C. Starck Smelting GmbH &amp; Co. KG</v>
          </cell>
        </row>
        <row r="608">
          <cell r="J608" t="str">
            <v>TungstenH.C. Starck Tungsten GmbH</v>
          </cell>
        </row>
        <row r="609">
          <cell r="J609" t="str">
            <v>TungstenHan River Pelican State Alloy Co., Ltd.</v>
          </cell>
        </row>
        <row r="610">
          <cell r="J610" t="str">
            <v>TungstenHANNAE FOR T Co., Ltd.</v>
          </cell>
        </row>
        <row r="611">
          <cell r="J611" t="str">
            <v>TungstenHubei Green Tungsten Co., Ltd.</v>
          </cell>
        </row>
        <row r="612">
          <cell r="J612" t="str">
            <v>TungstenHuman Chun-Chang non-ferrous Smelting &amp; Concentrating Co., Ltd.</v>
          </cell>
        </row>
        <row r="613">
          <cell r="J613" t="str">
            <v>TungstenHunan Chenzhou Mining Co., Ltd.</v>
          </cell>
        </row>
        <row r="614">
          <cell r="J614" t="str">
            <v>TungstenHunan Chenzhou Mining Group Co., Ltd.</v>
          </cell>
        </row>
        <row r="615">
          <cell r="J615" t="str">
            <v>TungstenHunan Chunchang Nonferrous Metals Co., Ltd.</v>
          </cell>
        </row>
        <row r="616">
          <cell r="J616" t="str">
            <v>TungstenHunan Jintai New Material Co., Ltd.</v>
          </cell>
        </row>
        <row r="617">
          <cell r="J617" t="str">
            <v>TungstenHunan Shizhuyuan Nonferrous Metals Co., Ltd. Chenzhou Tungsten Products Branch</v>
          </cell>
        </row>
        <row r="618">
          <cell r="J618" t="str">
            <v>TungstenHydrometallurg, JSC</v>
          </cell>
        </row>
        <row r="619">
          <cell r="J619" t="str">
            <v>TungstenJapan New Metals Co., Ltd.</v>
          </cell>
        </row>
        <row r="620">
          <cell r="J620" t="str">
            <v>TungstenJiangwu H.C. Starck Tungsten Products Co., Ltd.</v>
          </cell>
        </row>
        <row r="621">
          <cell r="J621" t="str">
            <v>TungstenJiangxi Gan Bei Tungsten Co., Ltd.</v>
          </cell>
        </row>
        <row r="622">
          <cell r="J622" t="str">
            <v>TungstenJiangxi Minmetals Gao'an Non-ferrous Metals Co., Ltd.</v>
          </cell>
        </row>
        <row r="623">
          <cell r="J623" t="str">
            <v>TungstenJiangxi Tonggu Non-ferrous Metallurgical &amp; Chemical Co., Ltd.</v>
          </cell>
        </row>
        <row r="624">
          <cell r="J624" t="str">
            <v>TungstenJiangxi Xinsheng Tungsten Industry Co., Ltd.</v>
          </cell>
        </row>
        <row r="625">
          <cell r="J625" t="str">
            <v>TungstenJiangxi Yaosheng Tungsten Co., Ltd.</v>
          </cell>
        </row>
        <row r="626">
          <cell r="J626" t="str">
            <v>TungstenJingmen Dewei GEM Tungsten Resources Recycling Co., Ltd.</v>
          </cell>
        </row>
        <row r="627">
          <cell r="J627" t="str">
            <v>TungstenJSC "Kirovgrad Hard Alloys Plant"</v>
          </cell>
        </row>
        <row r="628">
          <cell r="J628" t="str">
            <v>TungstenKenee Mining Corporation Vietnam</v>
          </cell>
        </row>
        <row r="629">
          <cell r="J629" t="str">
            <v>TungstenKennametal Fallon</v>
          </cell>
        </row>
        <row r="630">
          <cell r="J630" t="str">
            <v>TungstenKennametal Huntsville</v>
          </cell>
        </row>
        <row r="631">
          <cell r="J631" t="str">
            <v>TungstenLianyou Metals Co., Ltd.</v>
          </cell>
        </row>
        <row r="632">
          <cell r="J632" t="str">
            <v>TungstenLianyou Resources Co., Ltd.</v>
          </cell>
        </row>
        <row r="633">
          <cell r="J633" t="str">
            <v>TungstenLLC Vostok</v>
          </cell>
        </row>
        <row r="634">
          <cell r="J634" t="str">
            <v>TungstenMALAMET SMELTING SDN. BHD.</v>
          </cell>
        </row>
        <row r="635">
          <cell r="J635" t="str">
            <v>TungstenMalipo Haiyu Tungsten Co., Ltd.</v>
          </cell>
        </row>
        <row r="636">
          <cell r="J636" t="str">
            <v>TungstenMasan High-Tech Materials</v>
          </cell>
        </row>
        <row r="637">
          <cell r="J637" t="str">
            <v>TungstenMasan Tungsten Chemical LLC (MTC)</v>
          </cell>
        </row>
        <row r="638">
          <cell r="J638" t="str">
            <v>TungstenMoliren Ltd.</v>
          </cell>
        </row>
        <row r="639">
          <cell r="J639" t="str">
            <v>TungstenNam Viet Cromit Joint Stock Company</v>
          </cell>
        </row>
        <row r="640">
          <cell r="J640" t="str">
            <v>TungstenNan Viet Ferrochrome Co., Ltd.</v>
          </cell>
        </row>
        <row r="641">
          <cell r="J641" t="str">
            <v>TungstenNiagara Refining LLC</v>
          </cell>
        </row>
        <row r="642">
          <cell r="J642" t="str">
            <v>TungstenNPP Tyazhmetprom LLC</v>
          </cell>
        </row>
        <row r="643">
          <cell r="J643" t="str">
            <v>TungstenNui Phao H.C. Starck Tungsten Chemicals Manufacturing LLC</v>
          </cell>
        </row>
        <row r="644">
          <cell r="J644" t="str">
            <v>TungstenOOO “Technolom” 1</v>
          </cell>
        </row>
        <row r="645">
          <cell r="J645" t="str">
            <v>TungstenOOO “Technolom” 2</v>
          </cell>
        </row>
        <row r="646">
          <cell r="J646" t="str">
            <v>TungstenPhilippine Bonway Manufacturing Industrial Corporation</v>
          </cell>
        </row>
        <row r="647">
          <cell r="J647" t="str">
            <v>TungstenPhilippine Carreytech Metal Corp.</v>
          </cell>
        </row>
        <row r="648">
          <cell r="J648" t="str">
            <v>TungstenPhilippine Chuangxin Industrial Co., Inc.</v>
          </cell>
        </row>
        <row r="649">
          <cell r="J649" t="str">
            <v>TungstenShinwon Tungsten (Fujian Shanghang) Co., Ltd.</v>
          </cell>
        </row>
        <row r="650">
          <cell r="J650" t="str">
            <v>TungstenTANIOBIS Smelting GmbH &amp; Co. KG</v>
          </cell>
        </row>
        <row r="651">
          <cell r="J651" t="str">
            <v>TungstenTungsten Vietnam Joint Stock Company</v>
          </cell>
        </row>
        <row r="652">
          <cell r="J652" t="str">
            <v>TungstenUnecha Refractory metals plant</v>
          </cell>
        </row>
        <row r="653">
          <cell r="J653" t="str">
            <v>TungstenWBH</v>
          </cell>
        </row>
        <row r="654">
          <cell r="J654" t="str">
            <v>TungstenWBH,Wolfram [Austria]</v>
          </cell>
        </row>
        <row r="655">
          <cell r="J655" t="str">
            <v>TungstenWolfram Bergbau und Hutten AG</v>
          </cell>
        </row>
        <row r="656">
          <cell r="J656" t="str">
            <v>TungstenWolfram Bergbau und Hütten AG</v>
          </cell>
        </row>
        <row r="657">
          <cell r="J657" t="str">
            <v>TungstenXiamen H.C.</v>
          </cell>
        </row>
        <row r="658">
          <cell r="J658" t="str">
            <v>TungstenXiamen Tungsten (H.C.) Co., Ltd.</v>
          </cell>
        </row>
        <row r="659">
          <cell r="J659" t="str">
            <v>TungstenXiamen Tungsten Co., Ltd.</v>
          </cell>
        </row>
        <row r="660">
          <cell r="J660" t="str">
            <v>TungstenYUDU ANSHENG TUNGSTEN CO., LTD.</v>
          </cell>
        </row>
        <row r="661">
          <cell r="J661" t="str">
            <v>TungstenZhangyuan Tungsten Co Ltd</v>
          </cell>
        </row>
        <row r="662">
          <cell r="J662" t="str">
            <v>Tungsten洛阳栾川钼业集团钨业有限公司</v>
          </cell>
        </row>
        <row r="663">
          <cell r="J663" t="str">
            <v>TungstenSmelter not listed</v>
          </cell>
        </row>
        <row r="664">
          <cell r="J664" t="str">
            <v>TungstenSmelter not yet identified</v>
          </cell>
        </row>
      </sheetData>
      <sheetData sheetId="8"/>
      <sheetData sheetId="9"/>
      <sheetData sheetId="10">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v>
          </cell>
          <cell r="C859" t="str">
            <v>CNHong Kong SAR</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john.maddocks@garnerosborne.co.uk"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john.maddocks@garnerosborne.co.uk"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837</v>
      </c>
      <c r="C2" s="3"/>
      <c r="D2" s="175"/>
      <c r="E2" s="3"/>
      <c r="F2" s="3"/>
      <c r="G2" s="25"/>
    </row>
    <row r="3" spans="1:7">
      <c r="A3" s="308"/>
      <c r="B3" s="3" t="s">
        <v>829</v>
      </c>
      <c r="C3" s="5"/>
      <c r="D3" s="176"/>
      <c r="E3" s="3"/>
      <c r="F3" s="5"/>
      <c r="G3" s="25"/>
    </row>
    <row r="4" spans="1:7" ht="15.75">
      <c r="A4" s="308"/>
      <c r="B4" s="30" t="s">
        <v>839</v>
      </c>
      <c r="C4" s="6"/>
      <c r="D4" s="177"/>
      <c r="E4" s="3"/>
      <c r="F4" s="6"/>
      <c r="G4" s="25"/>
    </row>
    <row r="5" spans="1:7">
      <c r="A5" s="308"/>
      <c r="B5" s="29" t="s">
        <v>1030</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840</v>
      </c>
      <c r="C9" s="311"/>
      <c r="D9" s="311"/>
      <c r="E9" s="311"/>
      <c r="F9" s="311"/>
      <c r="G9" s="25"/>
    </row>
    <row r="10" spans="1:7" ht="27" customHeight="1">
      <c r="A10" s="308"/>
      <c r="B10" s="312" t="s">
        <v>434</v>
      </c>
      <c r="C10" s="312"/>
      <c r="D10" s="312"/>
      <c r="E10" s="312"/>
      <c r="F10" s="312"/>
      <c r="G10" s="25"/>
    </row>
    <row r="11" spans="1:7" ht="27" customHeight="1">
      <c r="A11" s="308"/>
      <c r="B11" s="313"/>
      <c r="C11" s="313"/>
      <c r="D11" s="313"/>
      <c r="E11" s="313"/>
      <c r="F11" s="313"/>
      <c r="G11" s="25"/>
    </row>
    <row r="12" spans="1:7">
      <c r="A12" s="308"/>
      <c r="B12" s="31" t="s">
        <v>838</v>
      </c>
      <c r="C12" s="32" t="s">
        <v>841</v>
      </c>
      <c r="D12" s="179" t="s">
        <v>842</v>
      </c>
      <c r="E12" s="32" t="s">
        <v>608</v>
      </c>
      <c r="F12" s="32" t="s">
        <v>609</v>
      </c>
      <c r="G12" s="25"/>
    </row>
    <row r="13" spans="1:7" ht="33.75">
      <c r="A13" s="308"/>
      <c r="B13" s="2">
        <v>1</v>
      </c>
      <c r="C13" s="27" t="s">
        <v>1078</v>
      </c>
      <c r="D13" s="28" t="s">
        <v>866</v>
      </c>
      <c r="E13" s="163" t="s">
        <v>843</v>
      </c>
      <c r="F13" s="163"/>
      <c r="G13" s="25"/>
    </row>
    <row r="14" spans="1:7" ht="33.75">
      <c r="A14" s="308"/>
      <c r="B14" s="2">
        <v>2</v>
      </c>
      <c r="C14" s="27" t="s">
        <v>1078</v>
      </c>
      <c r="D14" s="28" t="s">
        <v>1015</v>
      </c>
      <c r="E14" s="163" t="s">
        <v>526</v>
      </c>
      <c r="F14" s="163" t="s">
        <v>527</v>
      </c>
      <c r="G14" s="25"/>
    </row>
    <row r="15" spans="1:7" ht="89.1" customHeight="1">
      <c r="A15" s="308"/>
      <c r="B15" s="293">
        <v>2.0099999999999998</v>
      </c>
      <c r="C15" s="305" t="s">
        <v>1078</v>
      </c>
      <c r="D15" s="314" t="s">
        <v>2229</v>
      </c>
      <c r="E15" s="164" t="s">
        <v>610</v>
      </c>
      <c r="F15" s="164" t="s">
        <v>613</v>
      </c>
      <c r="G15" s="25"/>
    </row>
    <row r="16" spans="1:7" ht="99" customHeight="1">
      <c r="A16" s="308"/>
      <c r="B16" s="294"/>
      <c r="C16" s="306"/>
      <c r="D16" s="315"/>
      <c r="E16" s="165"/>
      <c r="F16" s="165" t="s">
        <v>611</v>
      </c>
      <c r="G16" s="25"/>
    </row>
    <row r="17" spans="1:7" ht="63" customHeight="1">
      <c r="A17" s="308"/>
      <c r="B17" s="295"/>
      <c r="C17" s="307"/>
      <c r="D17" s="316"/>
      <c r="E17" s="27"/>
      <c r="F17" s="27" t="s">
        <v>612</v>
      </c>
      <c r="G17" s="25"/>
    </row>
    <row r="18" spans="1:7" ht="117" customHeight="1">
      <c r="A18" s="308"/>
      <c r="B18" s="293">
        <v>2.02</v>
      </c>
      <c r="C18" s="305" t="s">
        <v>1078</v>
      </c>
      <c r="D18" s="314" t="s">
        <v>2230</v>
      </c>
      <c r="E18" s="164" t="s">
        <v>435</v>
      </c>
      <c r="F18" s="164" t="s">
        <v>521</v>
      </c>
      <c r="G18" s="25"/>
    </row>
    <row r="19" spans="1:7" ht="71.099999999999994" customHeight="1">
      <c r="A19" s="308"/>
      <c r="B19" s="294"/>
      <c r="C19" s="306"/>
      <c r="D19" s="315"/>
      <c r="E19" s="165" t="s">
        <v>525</v>
      </c>
      <c r="F19" s="165" t="s">
        <v>436</v>
      </c>
      <c r="G19" s="25"/>
    </row>
    <row r="20" spans="1:7" ht="90.75" customHeight="1">
      <c r="A20" s="308"/>
      <c r="B20" s="294"/>
      <c r="C20" s="306"/>
      <c r="D20" s="315"/>
      <c r="E20" s="165"/>
      <c r="F20" s="165" t="s">
        <v>615</v>
      </c>
      <c r="G20" s="25"/>
    </row>
    <row r="21" spans="1:7" ht="74.25" customHeight="1">
      <c r="A21" s="308"/>
      <c r="B21" s="295"/>
      <c r="C21" s="307"/>
      <c r="D21" s="316"/>
      <c r="E21" s="27"/>
      <c r="F21" s="27" t="s">
        <v>614</v>
      </c>
      <c r="G21" s="25"/>
    </row>
    <row r="22" spans="1:7" ht="90" customHeight="1">
      <c r="A22" s="308"/>
      <c r="B22" s="299">
        <v>2.0299999999999998</v>
      </c>
      <c r="C22" s="299" t="s">
        <v>812</v>
      </c>
      <c r="D22" s="302" t="s">
        <v>2231</v>
      </c>
      <c r="E22" s="305" t="s">
        <v>433</v>
      </c>
      <c r="F22" s="164" t="s">
        <v>456</v>
      </c>
      <c r="G22" s="25"/>
    </row>
    <row r="23" spans="1:7" ht="109.5" customHeight="1">
      <c r="A23" s="308"/>
      <c r="B23" s="300"/>
      <c r="C23" s="300"/>
      <c r="D23" s="303"/>
      <c r="E23" s="306"/>
      <c r="F23" s="165" t="s">
        <v>813</v>
      </c>
      <c r="G23" s="25"/>
    </row>
    <row r="24" spans="1:7" ht="74.25" customHeight="1">
      <c r="A24" s="308"/>
      <c r="B24" s="301"/>
      <c r="C24" s="301"/>
      <c r="D24" s="304"/>
      <c r="E24" s="307"/>
      <c r="F24" s="27" t="s">
        <v>432</v>
      </c>
      <c r="G24" s="25"/>
    </row>
    <row r="25" spans="1:7" ht="72" customHeight="1">
      <c r="A25" s="308"/>
      <c r="B25" s="2" t="s">
        <v>454</v>
      </c>
      <c r="C25" s="27" t="s">
        <v>455</v>
      </c>
      <c r="D25" s="28" t="s">
        <v>2232</v>
      </c>
      <c r="E25" s="27" t="s">
        <v>2227</v>
      </c>
      <c r="F25" s="27" t="s">
        <v>457</v>
      </c>
      <c r="G25" s="25"/>
    </row>
    <row r="26" spans="1:7" ht="98.1" customHeight="1">
      <c r="A26" s="308"/>
      <c r="B26" s="296">
        <v>3</v>
      </c>
      <c r="C26" s="293" t="s">
        <v>67</v>
      </c>
      <c r="D26" s="314" t="s">
        <v>2233</v>
      </c>
      <c r="E26" s="305" t="s">
        <v>0</v>
      </c>
      <c r="F26" s="164" t="s">
        <v>61</v>
      </c>
      <c r="G26" s="25"/>
    </row>
    <row r="27" spans="1:7" ht="90" customHeight="1">
      <c r="A27" s="308"/>
      <c r="B27" s="297"/>
      <c r="C27" s="294"/>
      <c r="D27" s="315"/>
      <c r="E27" s="306"/>
      <c r="F27" s="165" t="s">
        <v>56</v>
      </c>
      <c r="G27" s="25"/>
    </row>
    <row r="28" spans="1:7" ht="19.350000000000001" customHeight="1">
      <c r="A28" s="308"/>
      <c r="B28" s="297"/>
      <c r="C28" s="294"/>
      <c r="D28" s="315"/>
      <c r="E28" s="306"/>
      <c r="F28" s="165" t="s">
        <v>57</v>
      </c>
      <c r="G28" s="25"/>
    </row>
    <row r="29" spans="1:7" ht="74.45" customHeight="1">
      <c r="A29" s="308"/>
      <c r="B29" s="297"/>
      <c r="C29" s="294"/>
      <c r="D29" s="315"/>
      <c r="E29" s="306"/>
      <c r="F29" s="165" t="s">
        <v>58</v>
      </c>
      <c r="G29" s="25"/>
    </row>
    <row r="30" spans="1:7" ht="62.45" customHeight="1">
      <c r="A30" s="308"/>
      <c r="B30" s="297"/>
      <c r="C30" s="294"/>
      <c r="D30" s="315"/>
      <c r="E30" s="306"/>
      <c r="F30" s="165" t="s">
        <v>59</v>
      </c>
      <c r="G30" s="25"/>
    </row>
    <row r="31" spans="1:7" ht="81" customHeight="1">
      <c r="A31" s="308"/>
      <c r="B31" s="297"/>
      <c r="C31" s="294"/>
      <c r="D31" s="315"/>
      <c r="E31" s="306"/>
      <c r="F31" s="165" t="s">
        <v>60</v>
      </c>
      <c r="G31" s="25"/>
    </row>
    <row r="32" spans="1:7" ht="48.75" customHeight="1">
      <c r="A32" s="308"/>
      <c r="B32" s="297"/>
      <c r="C32" s="294"/>
      <c r="D32" s="315"/>
      <c r="E32" s="306"/>
      <c r="F32" s="165" t="s">
        <v>63</v>
      </c>
      <c r="G32" s="25"/>
    </row>
    <row r="33" spans="1:7" ht="98.45" customHeight="1">
      <c r="A33" s="308"/>
      <c r="B33" s="297"/>
      <c r="C33" s="294"/>
      <c r="D33" s="315"/>
      <c r="E33" s="306"/>
      <c r="F33" s="165" t="s">
        <v>62</v>
      </c>
      <c r="G33" s="25"/>
    </row>
    <row r="34" spans="1:7" ht="89.1" customHeight="1">
      <c r="A34" s="308"/>
      <c r="B34" s="297"/>
      <c r="C34" s="294"/>
      <c r="D34" s="315"/>
      <c r="E34" s="306"/>
      <c r="F34" s="165" t="s">
        <v>64</v>
      </c>
      <c r="G34" s="25"/>
    </row>
    <row r="35" spans="1:7" ht="29.1" customHeight="1">
      <c r="A35" s="308"/>
      <c r="B35" s="297"/>
      <c r="C35" s="294"/>
      <c r="D35" s="315"/>
      <c r="E35" s="306"/>
      <c r="F35" s="165" t="s">
        <v>65</v>
      </c>
      <c r="G35" s="25"/>
    </row>
    <row r="36" spans="1:7" ht="126.75">
      <c r="A36" s="308"/>
      <c r="B36" s="298"/>
      <c r="C36" s="295"/>
      <c r="D36" s="316"/>
      <c r="E36" s="307"/>
      <c r="F36" s="166" t="s">
        <v>66</v>
      </c>
      <c r="G36" s="25"/>
    </row>
    <row r="37" spans="1:7" ht="112.5">
      <c r="A37" s="308"/>
      <c r="B37" s="141">
        <v>3.01</v>
      </c>
      <c r="C37" s="142" t="s">
        <v>67</v>
      </c>
      <c r="D37" s="28" t="s">
        <v>2234</v>
      </c>
      <c r="E37" s="167" t="s">
        <v>1316</v>
      </c>
      <c r="F37" s="168" t="s">
        <v>1420</v>
      </c>
      <c r="G37" s="25"/>
    </row>
    <row r="38" spans="1:7" ht="101.25">
      <c r="A38" s="308"/>
      <c r="B38" s="141">
        <v>3.02</v>
      </c>
      <c r="C38" s="142" t="s">
        <v>1349</v>
      </c>
      <c r="D38" s="28" t="s">
        <v>2235</v>
      </c>
      <c r="E38" s="167" t="s">
        <v>1364</v>
      </c>
      <c r="F38" s="168" t="s">
        <v>1421</v>
      </c>
      <c r="G38" s="25"/>
    </row>
    <row r="39" spans="1:7" ht="101.25">
      <c r="A39" s="308"/>
      <c r="B39" s="150">
        <v>4</v>
      </c>
      <c r="C39" s="149" t="s">
        <v>1517</v>
      </c>
      <c r="D39" s="28" t="s">
        <v>2236</v>
      </c>
      <c r="E39" s="27" t="s">
        <v>2182</v>
      </c>
      <c r="F39" s="27" t="s">
        <v>1518</v>
      </c>
      <c r="G39" s="25"/>
    </row>
    <row r="40" spans="1:7" ht="56.25">
      <c r="A40" s="308"/>
      <c r="B40" s="141">
        <v>4.01</v>
      </c>
      <c r="C40" s="149" t="s">
        <v>1517</v>
      </c>
      <c r="D40" s="28" t="s">
        <v>2238</v>
      </c>
      <c r="E40" s="27" t="s">
        <v>2194</v>
      </c>
      <c r="F40" s="27" t="s">
        <v>2198</v>
      </c>
      <c r="G40" s="25"/>
    </row>
    <row r="41" spans="1:7" ht="56.25">
      <c r="A41" s="308"/>
      <c r="B41" s="141" t="s">
        <v>2225</v>
      </c>
      <c r="C41" s="149" t="s">
        <v>1517</v>
      </c>
      <c r="D41" s="28" t="s">
        <v>2237</v>
      </c>
      <c r="E41" s="27" t="s">
        <v>2228</v>
      </c>
      <c r="F41" s="27" t="s">
        <v>2226</v>
      </c>
      <c r="G41" s="25"/>
    </row>
    <row r="42" spans="1:7" ht="56.25">
      <c r="A42" s="308"/>
      <c r="B42" s="141" t="s">
        <v>2259</v>
      </c>
      <c r="C42" s="149" t="s">
        <v>1517</v>
      </c>
      <c r="D42" s="28" t="s">
        <v>2264</v>
      </c>
      <c r="E42" s="27" t="s">
        <v>2227</v>
      </c>
      <c r="F42" s="27" t="s">
        <v>2260</v>
      </c>
      <c r="G42" s="25"/>
    </row>
    <row r="43" spans="1:7" ht="123.75">
      <c r="A43" s="308"/>
      <c r="B43" s="160">
        <v>4.0999999999999996</v>
      </c>
      <c r="C43" s="149" t="s">
        <v>2263</v>
      </c>
      <c r="D43" s="161">
        <v>42867</v>
      </c>
      <c r="E43" s="169" t="s">
        <v>2266</v>
      </c>
      <c r="F43" s="27" t="s">
        <v>2265</v>
      </c>
      <c r="G43" s="25"/>
    </row>
    <row r="44" spans="1:7" ht="78.75">
      <c r="A44" s="308"/>
      <c r="B44" s="160">
        <v>4.2</v>
      </c>
      <c r="C44" s="149" t="s">
        <v>2263</v>
      </c>
      <c r="D44" s="161">
        <v>42704</v>
      </c>
      <c r="E44" s="169" t="s">
        <v>2462</v>
      </c>
      <c r="F44" s="27" t="s">
        <v>2437</v>
      </c>
      <c r="G44" s="25"/>
    </row>
    <row r="45" spans="1:7" ht="157.5">
      <c r="A45" s="308"/>
      <c r="B45" s="202">
        <v>5</v>
      </c>
      <c r="C45" s="149" t="s">
        <v>2263</v>
      </c>
      <c r="D45" s="161">
        <v>42867</v>
      </c>
      <c r="E45" s="169" t="s">
        <v>12683</v>
      </c>
      <c r="F45" s="27" t="s">
        <v>12405</v>
      </c>
      <c r="G45" s="25"/>
    </row>
    <row r="46" spans="1:7" ht="45">
      <c r="A46" s="308"/>
      <c r="B46" s="160">
        <v>5.01</v>
      </c>
      <c r="C46" s="149" t="s">
        <v>2263</v>
      </c>
      <c r="D46" s="161">
        <v>42907</v>
      </c>
      <c r="E46" s="169" t="s">
        <v>15484</v>
      </c>
      <c r="F46" s="27" t="s">
        <v>12405</v>
      </c>
      <c r="G46" s="25"/>
    </row>
    <row r="47" spans="1:7" ht="67.5">
      <c r="A47" s="308"/>
      <c r="B47" s="160">
        <v>5.0999999999999996</v>
      </c>
      <c r="C47" s="149" t="s">
        <v>2263</v>
      </c>
      <c r="D47" s="161">
        <v>43070</v>
      </c>
      <c r="E47" s="169" t="s">
        <v>12893</v>
      </c>
      <c r="F47" s="27" t="s">
        <v>12894</v>
      </c>
      <c r="G47" s="25"/>
    </row>
    <row r="48" spans="1:7" ht="56.25">
      <c r="A48" s="308"/>
      <c r="B48" s="160">
        <v>5.1100000000000003</v>
      </c>
      <c r="C48" s="149" t="s">
        <v>13129</v>
      </c>
      <c r="D48" s="161">
        <v>43217</v>
      </c>
      <c r="E48" s="169" t="s">
        <v>13255</v>
      </c>
      <c r="F48" s="27" t="s">
        <v>13163</v>
      </c>
      <c r="G48" s="25"/>
    </row>
    <row r="49" spans="1:7" ht="56.25">
      <c r="A49" s="308"/>
      <c r="B49" s="160">
        <v>5.12</v>
      </c>
      <c r="C49" s="149" t="s">
        <v>13129</v>
      </c>
      <c r="D49" s="161">
        <v>43581</v>
      </c>
      <c r="E49" s="169" t="s">
        <v>13255</v>
      </c>
      <c r="F49" s="27" t="s">
        <v>13807</v>
      </c>
      <c r="G49" s="25"/>
    </row>
    <row r="50" spans="1:7" ht="78.75">
      <c r="A50" s="308"/>
      <c r="B50" s="202">
        <v>6</v>
      </c>
      <c r="C50" s="149" t="s">
        <v>13129</v>
      </c>
      <c r="D50" s="161">
        <v>43964</v>
      </c>
      <c r="E50" s="169" t="s">
        <v>14020</v>
      </c>
      <c r="F50" s="27" t="s">
        <v>13810</v>
      </c>
      <c r="G50" s="25"/>
    </row>
    <row r="51" spans="1:7" ht="45">
      <c r="A51" s="308"/>
      <c r="B51" s="160">
        <v>6.01</v>
      </c>
      <c r="C51" s="149" t="s">
        <v>13129</v>
      </c>
      <c r="D51" s="161">
        <v>43970</v>
      </c>
      <c r="E51" s="169" t="s">
        <v>15485</v>
      </c>
      <c r="F51" s="169" t="s">
        <v>13810</v>
      </c>
      <c r="G51" s="25"/>
    </row>
    <row r="52" spans="1:7" ht="45">
      <c r="A52" s="308"/>
      <c r="B52" s="160">
        <v>6.1</v>
      </c>
      <c r="C52" s="149" t="s">
        <v>13129</v>
      </c>
      <c r="D52" s="161">
        <v>44314</v>
      </c>
      <c r="E52" s="169" t="s">
        <v>15477</v>
      </c>
      <c r="F52" s="169" t="s">
        <v>15015</v>
      </c>
      <c r="G52" s="25"/>
    </row>
    <row r="53" spans="1:7" ht="45">
      <c r="A53" s="308"/>
      <c r="B53" s="160">
        <v>6.2</v>
      </c>
      <c r="C53" s="149" t="s">
        <v>13129</v>
      </c>
      <c r="D53" s="161">
        <v>44678</v>
      </c>
      <c r="E53" s="169" t="s">
        <v>15477</v>
      </c>
      <c r="F53" s="169" t="s">
        <v>15476</v>
      </c>
      <c r="G53" s="25"/>
    </row>
    <row r="54" spans="1:7" ht="45">
      <c r="A54" s="308"/>
      <c r="B54" s="160">
        <v>6.21</v>
      </c>
      <c r="C54" s="149" t="s">
        <v>13129</v>
      </c>
      <c r="D54" s="161">
        <v>44687</v>
      </c>
      <c r="E54" s="169" t="s">
        <v>15486</v>
      </c>
      <c r="F54" s="169" t="s">
        <v>15476</v>
      </c>
      <c r="G54" s="25"/>
    </row>
    <row r="55" spans="1:7" ht="45">
      <c r="A55" s="308"/>
      <c r="B55" s="160">
        <v>6.22</v>
      </c>
      <c r="C55" s="149" t="s">
        <v>13129</v>
      </c>
      <c r="D55" s="275">
        <v>44692</v>
      </c>
      <c r="E55" s="169" t="s">
        <v>15485</v>
      </c>
      <c r="F55" s="169" t="s">
        <v>15476</v>
      </c>
      <c r="G55" s="25"/>
    </row>
    <row r="56" spans="1:7" ht="56.25">
      <c r="A56" s="308"/>
      <c r="B56" s="202">
        <v>6.3</v>
      </c>
      <c r="C56" s="149" t="s">
        <v>13129</v>
      </c>
      <c r="D56" s="275">
        <v>45051</v>
      </c>
      <c r="E56" s="169" t="s">
        <v>15753</v>
      </c>
      <c r="F56" s="169" t="s">
        <v>15534</v>
      </c>
      <c r="G56" s="25"/>
    </row>
    <row r="57" spans="1:7" ht="45">
      <c r="A57" s="308"/>
      <c r="B57" s="160">
        <v>6.31</v>
      </c>
      <c r="C57" s="149" t="s">
        <v>13129</v>
      </c>
      <c r="D57" s="275">
        <v>45072</v>
      </c>
      <c r="E57" s="169" t="s">
        <v>15755</v>
      </c>
      <c r="F57" s="169" t="s">
        <v>15534</v>
      </c>
      <c r="G57" s="25"/>
    </row>
    <row r="58" spans="1:7" ht="44.45" customHeight="1">
      <c r="A58" s="308"/>
      <c r="B58" s="202">
        <v>6.4</v>
      </c>
      <c r="C58" s="149" t="s">
        <v>13129</v>
      </c>
      <c r="D58" s="275">
        <v>45408</v>
      </c>
      <c r="E58" s="169" t="s">
        <v>15757</v>
      </c>
      <c r="F58" s="169" t="s">
        <v>15756</v>
      </c>
      <c r="G58" s="25"/>
    </row>
    <row r="59" spans="1:7" ht="13.5" thickBot="1">
      <c r="A59" s="309"/>
      <c r="B59" s="310" t="str">
        <f ca="1">OFFSET(L!$C$1,MATCH("General"&amp;"Cpy",L!$A:$A,0)-1,SL,,)</f>
        <v>© 2024 Responsible Minerals Initiative. All rights reserved.</v>
      </c>
      <c r="C59" s="310"/>
      <c r="D59" s="310"/>
      <c r="E59" s="310"/>
      <c r="F59" s="310"/>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1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sqref="A1:K1"/>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15856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15858</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15857</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15858</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15859</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45558</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485</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484</v>
      </c>
      <c r="E40" s="327"/>
      <c r="F40" s="47"/>
      <c r="G40" s="328" t="s">
        <v>15863</v>
      </c>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485</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78" customHeight="1">
      <c r="A46" s="41"/>
      <c r="B46" s="40" t="str">
        <f ca="1">OFFSET(L!$C$1,MATCH("Declaration"&amp;ADDRESS(ROW(),COLUMN(),4),L!$A:$A,0)-1,SL,,)&amp;P46</f>
        <v>Gold  (*)</v>
      </c>
      <c r="C46" s="10"/>
      <c r="D46" s="326" t="s">
        <v>484</v>
      </c>
      <c r="E46" s="327"/>
      <c r="F46" s="47"/>
      <c r="G46" s="328" t="s">
        <v>15862</v>
      </c>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15864</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15864</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485</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54"/>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485</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485</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Yes</v>
      </c>
    </row>
    <row r="101" spans="2:7" ht="15.75" hidden="1">
      <c r="B101" s="236" t="s">
        <v>2464</v>
      </c>
      <c r="D101" s="282" t="str">
        <f>IF(AND(OR($D$27="Yes",$D$27=""),OR($D$33="Yes",$D$33="")),"Unknown","")</f>
        <v>Unknown</v>
      </c>
      <c r="E101" s="282" t="str">
        <f>IF(AND(OR($D$26="Yes",$D$26=""),OR($D$32="Yes",$D$32="")),"None","")</f>
        <v/>
      </c>
      <c r="G101" s="282" t="str">
        <f>IF(OR($D$28="Yes",$D$28=""),"No","")</f>
        <v>No</v>
      </c>
    </row>
    <row r="102" spans="2:7" ht="15.75" hidden="1">
      <c r="B102" s="236" t="s">
        <v>2465</v>
      </c>
      <c r="D102" s="282" t="str">
        <f>IF(AND(OR($D$28="Yes",$D$28=""),OR($D$34="Yes",$D$34="")),"Yes","")</f>
        <v>Yes</v>
      </c>
      <c r="E102" s="282" t="str">
        <f>IF(AND(OR($D$27="Yes",$D$27=""),OR($D$33="Yes",$D$33="")),"100%","")</f>
        <v>100%</v>
      </c>
      <c r="G102" s="282" t="str">
        <f>IF(OR($D$29="Yes",$D$29=""),"Yes","")</f>
        <v/>
      </c>
    </row>
    <row r="103" spans="2:7" ht="15.75" hidden="1">
      <c r="B103" s="236" t="s">
        <v>2466</v>
      </c>
      <c r="D103" s="282" t="str">
        <f>IF(AND(OR($D$28="Yes",$D$28=""),OR($D$34="Yes",$D$34="")),"No","")</f>
        <v>No</v>
      </c>
      <c r="E103" s="282" t="str">
        <f>IF(AND(OR($D$27="Yes",$D$27=""),OR($D$33="Yes",$D$33="")),"Greater than 90%","")</f>
        <v>Greater than 90%</v>
      </c>
      <c r="G103" s="282" t="str">
        <f>IF(OR($D$29="Yes",$D$29=""),"No","")</f>
        <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586A775D-3832-42F3-8BA3-30474EAB5940}"/>
    <hyperlink ref="D20" r:id="rId4" xr:uid="{283545B7-A108-4129-B52D-70F715B0B7CC}"/>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c r="B5" s="182" t="s">
        <v>1120</v>
      </c>
      <c r="C5" s="186" t="s">
        <v>47</v>
      </c>
      <c r="D5" s="230"/>
      <c r="E5" s="182" t="s">
        <v>2415</v>
      </c>
      <c r="F5" s="182" t="s">
        <v>758</v>
      </c>
      <c r="G5" s="182" t="s">
        <v>13217</v>
      </c>
      <c r="H5" s="183">
        <v>0</v>
      </c>
      <c r="I5" s="184" t="s">
        <v>1746</v>
      </c>
      <c r="J5" s="184" t="s">
        <v>1725</v>
      </c>
      <c r="K5" s="224"/>
      <c r="L5" s="224"/>
      <c r="M5" s="224"/>
      <c r="N5" s="224"/>
      <c r="O5" s="224"/>
      <c r="P5" s="185"/>
      <c r="Q5" s="225"/>
      <c r="R5" s="182" t="s">
        <v>47</v>
      </c>
      <c r="S5" s="181" t="str">
        <f ca="1">IF(B5="","",IF(ISERROR(MATCH($E5,CL,0)),"Unknown",INDIRECT("'C'!$A$"&amp;MATCH($E5,CL,0)+1)))</f>
        <v>US</v>
      </c>
      <c r="T5" s="181" t="str">
        <f ca="1">IF(B5="","",IF(ISERROR(MATCH($J5,[1]SorP!$B$1:$B$6226,0)),"",INDIRECT("'SorP'!$A$"&amp;MATCH($S5&amp;$J5,[1]SorP!C:C,0))))</f>
        <v>US-PA</v>
      </c>
      <c r="U5" s="201"/>
      <c r="V5" s="226">
        <f>IF(C5="",NA(),IF(OR(C5="Smelter not listed",C5="Smelter not yet identified"),MATCH($B5&amp;$D5,'[1]Smelter Look-up'!$J:$J,0),MATCH($B5&amp;$C5,'[1]Smelter Look-up'!$J:$J,0)))</f>
        <v>400</v>
      </c>
      <c r="X5" s="227">
        <f t="shared" ref="X5:X68" si="0">IF(AND(C5="Smelter not listed",OR(LEN(D5)=0,LEN(E5)=0)),1,0)</f>
        <v>0</v>
      </c>
      <c r="AB5" s="228" t="str">
        <f t="shared" ref="AB5:AB68" si="1">B5&amp;C5</f>
        <v>TinAlpha</v>
      </c>
    </row>
    <row r="6" spans="1:34" s="227" customFormat="1" ht="20.100000000000001" customHeight="1">
      <c r="A6" s="262"/>
      <c r="B6" s="182" t="s">
        <v>1120</v>
      </c>
      <c r="C6" s="186" t="s">
        <v>811</v>
      </c>
      <c r="D6" s="230"/>
      <c r="E6" s="182" t="s">
        <v>1105</v>
      </c>
      <c r="F6" s="182" t="s">
        <v>766</v>
      </c>
      <c r="G6" s="182" t="s">
        <v>13217</v>
      </c>
      <c r="H6" s="183">
        <v>0</v>
      </c>
      <c r="I6" s="184" t="s">
        <v>1766</v>
      </c>
      <c r="J6" s="184" t="s">
        <v>8666</v>
      </c>
      <c r="K6" s="224"/>
      <c r="L6" s="224"/>
      <c r="M6" s="224"/>
      <c r="N6" s="224"/>
      <c r="O6" s="224"/>
      <c r="P6" s="185"/>
      <c r="Q6" s="225"/>
      <c r="R6" s="182" t="s">
        <v>811</v>
      </c>
      <c r="S6" s="181" t="str">
        <f t="shared" ref="S6:S33" ca="1" si="2">IF(B6="","",IF(ISERROR(MATCH($E6,CL,0)),"Unknown",INDIRECT("'C'!$A$"&amp;MATCH($E6,CL,0)+1)))</f>
        <v>MY</v>
      </c>
      <c r="T6" s="181" t="str">
        <f ca="1">IF(B6="","",IF(ISERROR(MATCH($J6,[1]SorP!$B$1:$B$6226,0)),"",INDIRECT("'SorP'!$A$"&amp;MATCH($S6&amp;$J6,[1]SorP!C:C,0))))</f>
        <v>MY-07</v>
      </c>
      <c r="U6" s="201"/>
      <c r="V6" s="226">
        <f>IF(C6="",NA(),IF(OR(C6="Smelter not listed",C6="Smelter not yet identified"),MATCH($B6&amp;$D6,'[1]Smelter Look-up'!$J:$J,0),MATCH($B6&amp;$C6,'[1]Smelter Look-up'!$J:$J,0)))</f>
        <v>474</v>
      </c>
      <c r="X6" s="227">
        <f t="shared" si="0"/>
        <v>0</v>
      </c>
      <c r="AB6" s="228" t="str">
        <f t="shared" si="1"/>
        <v>TinMalaysia Smelting Corporation (MSC)</v>
      </c>
    </row>
    <row r="7" spans="1:34" s="227" customFormat="1" ht="20.100000000000001" customHeight="1">
      <c r="A7" s="262"/>
      <c r="B7" s="182" t="s">
        <v>1120</v>
      </c>
      <c r="C7" s="186" t="s">
        <v>1024</v>
      </c>
      <c r="D7" s="230"/>
      <c r="E7" s="182" t="s">
        <v>870</v>
      </c>
      <c r="F7" s="182" t="s">
        <v>768</v>
      </c>
      <c r="G7" s="182" t="s">
        <v>13217</v>
      </c>
      <c r="H7" s="183">
        <v>0</v>
      </c>
      <c r="I7" s="184" t="s">
        <v>1771</v>
      </c>
      <c r="J7" s="184" t="s">
        <v>9093</v>
      </c>
      <c r="K7" s="224"/>
      <c r="L7" s="224"/>
      <c r="M7" s="224"/>
      <c r="N7" s="224"/>
      <c r="O7" s="224"/>
      <c r="P7" s="185"/>
      <c r="Q7" s="225"/>
      <c r="R7" s="182" t="s">
        <v>1024</v>
      </c>
      <c r="S7" s="181" t="str">
        <f t="shared" ca="1" si="2"/>
        <v>PE</v>
      </c>
      <c r="T7" s="181" t="str">
        <f ca="1">IF(B7="","",IF(ISERROR(MATCH($J7,[1]SorP!$B$1:$B$6226,0)),"",INDIRECT("'SorP'!$A$"&amp;MATCH($S7&amp;$J7,[1]SorP!C:C,0))))</f>
        <v>PE-ICA</v>
      </c>
      <c r="U7" s="201"/>
      <c r="V7" s="226">
        <f>IF(C7="",NA(),IF(OR(C7="Smelter not listed",C7="Smelter not yet identified"),MATCH($B7&amp;$D7,'[1]Smelter Look-up'!$J:$J,0),MATCH($B7&amp;$C7,'[1]Smelter Look-up'!$J:$J,0)))</f>
        <v>487</v>
      </c>
      <c r="X7" s="227">
        <f t="shared" si="0"/>
        <v>0</v>
      </c>
      <c r="AB7" s="228" t="str">
        <f t="shared" si="1"/>
        <v>TinMinsur</v>
      </c>
    </row>
    <row r="8" spans="1:34" s="227" customFormat="1" ht="20.100000000000001" customHeight="1">
      <c r="A8" s="262"/>
      <c r="B8" s="182" t="s">
        <v>1120</v>
      </c>
      <c r="C8" s="186" t="s">
        <v>805</v>
      </c>
      <c r="D8" s="230"/>
      <c r="E8" s="182" t="s">
        <v>872</v>
      </c>
      <c r="F8" s="182" t="s">
        <v>761</v>
      </c>
      <c r="G8" s="182" t="s">
        <v>13217</v>
      </c>
      <c r="H8" s="183">
        <v>0</v>
      </c>
      <c r="I8" s="184" t="s">
        <v>1757</v>
      </c>
      <c r="J8" s="184" t="s">
        <v>9479</v>
      </c>
      <c r="K8" s="224"/>
      <c r="L8" s="224"/>
      <c r="M8" s="224"/>
      <c r="N8" s="224"/>
      <c r="O8" s="224"/>
      <c r="P8" s="185"/>
      <c r="Q8" s="225"/>
      <c r="R8" s="182" t="s">
        <v>805</v>
      </c>
      <c r="S8" s="181" t="str">
        <f t="shared" ca="1" si="2"/>
        <v>PL</v>
      </c>
      <c r="T8" s="181" t="str">
        <f ca="1">IF(B8="","",IF(ISERROR(MATCH($J8,[1]SorP!$B$1:$B$6226,0)),"",INDIRECT("'SorP'!$A$"&amp;MATCH($S8&amp;$J8,[1]SorP!C:C,0))))</f>
        <v>PL-18</v>
      </c>
      <c r="U8" s="201"/>
      <c r="V8" s="226">
        <f>IF(C8="",NA(),IF(OR(C8="Smelter not listed",C8="Smelter not yet identified"),MATCH($B8&amp;$D8,'[1]Smelter Look-up'!$J:$J,0),MATCH($B8&amp;$C8,'[1]Smelter Look-up'!$J:$J,0)))</f>
        <v>442</v>
      </c>
      <c r="X8" s="227">
        <f t="shared" si="0"/>
        <v>0</v>
      </c>
      <c r="AB8" s="228" t="str">
        <f t="shared" si="1"/>
        <v>TinFenix Metals</v>
      </c>
    </row>
    <row r="9" spans="1:34" s="227" customFormat="1" ht="20.100000000000001" customHeight="1">
      <c r="A9" s="262"/>
      <c r="B9" s="182" t="s">
        <v>1120</v>
      </c>
      <c r="C9" s="186" t="s">
        <v>13780</v>
      </c>
      <c r="D9" s="230"/>
      <c r="E9" s="182" t="s">
        <v>2413</v>
      </c>
      <c r="F9" s="182" t="s">
        <v>772</v>
      </c>
      <c r="G9" s="182" t="s">
        <v>13217</v>
      </c>
      <c r="H9" s="183">
        <v>0</v>
      </c>
      <c r="I9" s="184" t="s">
        <v>1755</v>
      </c>
      <c r="J9" s="184" t="s">
        <v>1755</v>
      </c>
      <c r="K9" s="224"/>
      <c r="L9" s="224"/>
      <c r="M9" s="224"/>
      <c r="N9" s="224"/>
      <c r="O9" s="224"/>
      <c r="P9" s="185"/>
      <c r="Q9" s="225"/>
      <c r="R9" s="182" t="s">
        <v>13780</v>
      </c>
      <c r="S9" s="181" t="str">
        <f t="shared" ca="1" si="2"/>
        <v>BO</v>
      </c>
      <c r="T9" s="181" t="str">
        <f ca="1">IF(B9="","",IF(ISERROR(MATCH($J9,[1]SorP!$B$1:$B$6226,0)),"",INDIRECT("'SorP'!$A$"&amp;MATCH($S9&amp;$J9,[1]SorP!C:C,0))))</f>
        <v>BO-O</v>
      </c>
      <c r="U9" s="201"/>
      <c r="V9" s="226">
        <f>IF(C9="",NA(),IF(OR(C9="Smelter not listed",C9="Smelter not yet identified"),MATCH($B9&amp;$D9,'[1]Smelter Look-up'!$J:$J,0),MATCH($B9&amp;$C9,'[1]Smelter Look-up'!$J:$J,0)))</f>
        <v>499</v>
      </c>
      <c r="X9" s="227">
        <f t="shared" si="0"/>
        <v>0</v>
      </c>
      <c r="AB9" s="228" t="str">
        <f t="shared" si="1"/>
        <v>TinOperaciones Metalurgicas S.A.</v>
      </c>
    </row>
    <row r="10" spans="1:34" s="227" customFormat="1" ht="20.100000000000001" customHeight="1">
      <c r="A10" s="262"/>
      <c r="B10" s="182" t="s">
        <v>1120</v>
      </c>
      <c r="C10" s="186" t="s">
        <v>12408</v>
      </c>
      <c r="D10" s="230"/>
      <c r="E10" s="182" t="s">
        <v>1086</v>
      </c>
      <c r="F10" s="182" t="s">
        <v>767</v>
      </c>
      <c r="G10" s="182" t="s">
        <v>13217</v>
      </c>
      <c r="H10" s="183">
        <v>0</v>
      </c>
      <c r="I10" s="184" t="s">
        <v>1769</v>
      </c>
      <c r="J10" s="184" t="s">
        <v>1666</v>
      </c>
      <c r="K10" s="224"/>
      <c r="L10" s="224"/>
      <c r="M10" s="224"/>
      <c r="N10" s="224"/>
      <c r="O10" s="224"/>
      <c r="P10" s="185"/>
      <c r="Q10" s="225"/>
      <c r="R10" s="182" t="s">
        <v>12408</v>
      </c>
      <c r="S10" s="181" t="str">
        <f t="shared" ca="1" si="2"/>
        <v>BR</v>
      </c>
      <c r="T10" s="181" t="str">
        <f ca="1">IF(B10="","",IF(ISERROR(MATCH($J10,[1]SorP!$B$1:$B$6226,0)),"",INDIRECT("'SorP'!$A$"&amp;MATCH($S10&amp;$J10,[1]SorP!C:C,0))))</f>
        <v>BR-SP</v>
      </c>
      <c r="U10" s="201"/>
      <c r="V10" s="226">
        <f>IF(C10="",NA(),IF(OR(C10="Smelter not listed",C10="Smelter not yet identified"),MATCH($B10&amp;$D10,'[1]Smelter Look-up'!$J:$J,0),MATCH($B10&amp;$C10,'[1]Smelter Look-up'!$J:$J,0)))</f>
        <v>482</v>
      </c>
      <c r="X10" s="227">
        <f t="shared" si="0"/>
        <v>0</v>
      </c>
      <c r="AB10" s="228" t="str">
        <f t="shared" si="1"/>
        <v>TinMineracao Taboca S.A.</v>
      </c>
    </row>
    <row r="11" spans="1:34" s="227" customFormat="1" ht="20.100000000000001" customHeight="1">
      <c r="A11" s="262"/>
      <c r="B11" s="182" t="s">
        <v>1120</v>
      </c>
      <c r="C11" s="186" t="s">
        <v>15436</v>
      </c>
      <c r="D11" s="230"/>
      <c r="E11" s="182" t="s">
        <v>1090</v>
      </c>
      <c r="F11" s="182" t="s">
        <v>782</v>
      </c>
      <c r="G11" s="182" t="s">
        <v>13217</v>
      </c>
      <c r="H11" s="183">
        <v>0</v>
      </c>
      <c r="I11" s="184" t="s">
        <v>2429</v>
      </c>
      <c r="J11" s="184" t="s">
        <v>13605</v>
      </c>
      <c r="K11" s="224"/>
      <c r="L11" s="224"/>
      <c r="M11" s="224"/>
      <c r="N11" s="224"/>
      <c r="O11" s="224"/>
      <c r="P11" s="185"/>
      <c r="Q11" s="225"/>
      <c r="R11" s="182" t="s">
        <v>15436</v>
      </c>
      <c r="S11" s="181" t="str">
        <f t="shared" ca="1" si="2"/>
        <v>CN</v>
      </c>
      <c r="T11" s="181" t="str">
        <f ca="1">IF(B11="","",IF(ISERROR(MATCH($J11,[1]SorP!$B$1:$B$6226,0)),"",INDIRECT("'SorP'!$A$"&amp;MATCH($S11&amp;$J11,[1]SorP!C:C,0))))</f>
        <v>CN-YN</v>
      </c>
      <c r="U11" s="201"/>
      <c r="V11" s="226">
        <f>IF(C11="",NA(),IF(OR(C11="Smelter not listed",C11="Smelter not yet identified"),MATCH($B11&amp;$D11,'[1]Smelter Look-up'!$J:$J,0),MATCH($B11&amp;$C11,'[1]Smelter Look-up'!$J:$J,0)))</f>
        <v>550</v>
      </c>
      <c r="X11" s="227">
        <f t="shared" si="0"/>
        <v>0</v>
      </c>
      <c r="AB11" s="228" t="str">
        <f t="shared" si="1"/>
        <v>TinTin Smelting Branch of Yunnan Tin Co., Ltd.</v>
      </c>
    </row>
    <row r="12" spans="1:34" s="227" customFormat="1" ht="20.100000000000001" customHeight="1">
      <c r="A12" s="262"/>
      <c r="B12" s="182" t="s">
        <v>1120</v>
      </c>
      <c r="C12" s="186" t="s">
        <v>15067</v>
      </c>
      <c r="D12" s="230"/>
      <c r="E12" s="182" t="s">
        <v>1086</v>
      </c>
      <c r="F12" s="182" t="s">
        <v>15068</v>
      </c>
      <c r="G12" s="182" t="s">
        <v>13217</v>
      </c>
      <c r="H12" s="183">
        <v>0</v>
      </c>
      <c r="I12" s="184" t="s">
        <v>15110</v>
      </c>
      <c r="J12" s="184" t="s">
        <v>1666</v>
      </c>
      <c r="K12" s="224"/>
      <c r="L12" s="224"/>
      <c r="M12" s="224"/>
      <c r="N12" s="224"/>
      <c r="O12" s="224"/>
      <c r="P12" s="185"/>
      <c r="Q12" s="225"/>
      <c r="R12" s="182" t="s">
        <v>15067</v>
      </c>
      <c r="S12" s="181" t="str">
        <f t="shared" ca="1" si="2"/>
        <v>BR</v>
      </c>
      <c r="T12" s="181" t="str">
        <f ca="1">IF(B12="","",IF(ISERROR(MATCH($J12,[1]SorP!$B$1:$B$6226,0)),"",INDIRECT("'SorP'!$A$"&amp;MATCH($S12&amp;$J12,[1]SorP!C:C,0))))</f>
        <v>BR-SP</v>
      </c>
      <c r="U12" s="201"/>
      <c r="V12" s="226">
        <f>IF(C12="",NA(),IF(OR(C12="Smelter not listed",C12="Smelter not yet identified"),MATCH($B12&amp;$D12,'[1]Smelter Look-up'!$J:$J,0),MATCH($B12&amp;$C12,'[1]Smelter Look-up'!$J:$J,0)))</f>
        <v>441</v>
      </c>
      <c r="X12" s="227">
        <f t="shared" si="0"/>
        <v>0</v>
      </c>
      <c r="AB12" s="228" t="str">
        <f t="shared" si="1"/>
        <v>TinFabrica Auricchio Industria e Comercio Ltda.</v>
      </c>
    </row>
    <row r="13" spans="1:34" s="227" customFormat="1" ht="20.100000000000001" customHeight="1">
      <c r="A13" s="262"/>
      <c r="B13" s="182" t="s">
        <v>1120</v>
      </c>
      <c r="C13" s="186" t="s">
        <v>2513</v>
      </c>
      <c r="D13" s="230"/>
      <c r="E13" s="182" t="s">
        <v>1086</v>
      </c>
      <c r="F13" s="182" t="s">
        <v>2514</v>
      </c>
      <c r="G13" s="182" t="s">
        <v>13217</v>
      </c>
      <c r="H13" s="183">
        <v>0</v>
      </c>
      <c r="I13" s="184" t="s">
        <v>2522</v>
      </c>
      <c r="J13" s="184" t="s">
        <v>1666</v>
      </c>
      <c r="K13" s="224"/>
      <c r="L13" s="224"/>
      <c r="M13" s="224"/>
      <c r="N13" s="224"/>
      <c r="O13" s="224"/>
      <c r="P13" s="185"/>
      <c r="Q13" s="225"/>
      <c r="R13" s="182" t="s">
        <v>2513</v>
      </c>
      <c r="S13" s="181" t="str">
        <f t="shared" ca="1" si="2"/>
        <v>BR</v>
      </c>
      <c r="T13" s="181" t="str">
        <f ca="1">IF(B13="","",IF(ISERROR(MATCH($J13,[1]SorP!$B$1:$B$6226,0)),"",INDIRECT("'SorP'!$A$"&amp;MATCH($S13&amp;$J13,[1]SorP!C:C,0))))</f>
        <v>BR-SP</v>
      </c>
      <c r="U13" s="201"/>
      <c r="V13" s="226">
        <f>IF(C13="",NA(),IF(OR(C13="Smelter not listed",C13="Smelter not yet identified"),MATCH($B13&amp;$D13,'[1]Smelter Look-up'!$J:$J,0),MATCH($B13&amp;$C13,'[1]Smelter Look-up'!$J:$J,0)))</f>
        <v>543</v>
      </c>
      <c r="X13" s="227">
        <f t="shared" si="0"/>
        <v>0</v>
      </c>
      <c r="AB13" s="228" t="str">
        <f t="shared" si="1"/>
        <v>TinSuper Ligas</v>
      </c>
    </row>
    <row r="14" spans="1:34" s="227" customFormat="1" ht="20.100000000000001" customHeight="1">
      <c r="A14" s="262"/>
      <c r="B14" s="182" t="s">
        <v>1120</v>
      </c>
      <c r="C14" s="186" t="s">
        <v>2511</v>
      </c>
      <c r="D14" s="230"/>
      <c r="E14" s="182" t="s">
        <v>1090</v>
      </c>
      <c r="F14" s="182" t="s">
        <v>2512</v>
      </c>
      <c r="G14" s="182" t="s">
        <v>13217</v>
      </c>
      <c r="H14" s="183">
        <v>0</v>
      </c>
      <c r="I14" s="184" t="s">
        <v>1810</v>
      </c>
      <c r="J14" s="184" t="s">
        <v>13601</v>
      </c>
      <c r="K14" s="224"/>
      <c r="L14" s="224"/>
      <c r="M14" s="224"/>
      <c r="N14" s="224"/>
      <c r="O14" s="224"/>
      <c r="P14" s="185"/>
      <c r="Q14" s="225"/>
      <c r="R14" s="182" t="s">
        <v>2511</v>
      </c>
      <c r="S14" s="181" t="str">
        <f t="shared" ca="1" si="2"/>
        <v>CN</v>
      </c>
      <c r="T14" s="181" t="str">
        <f ca="1">IF(B14="","",IF(ISERROR(MATCH($J14,[1]SorP!$B$1:$B$6226,0)),"",INDIRECT("'SorP'!$A$"&amp;MATCH($S14&amp;$J14,[1]SorP!C:C,0))))</f>
        <v>CN-GD</v>
      </c>
      <c r="U14" s="201"/>
      <c r="V14" s="226">
        <f>IF(C14="",NA(),IF(OR(C14="Smelter not listed",C14="Smelter not yet identified"),MATCH($B14&amp;$D14,'[1]Smelter Look-up'!$J:$J,0),MATCH($B14&amp;$C14,'[1]Smelter Look-up'!$J:$J,0)))</f>
        <v>455</v>
      </c>
      <c r="X14" s="227">
        <f t="shared" si="0"/>
        <v>0</v>
      </c>
      <c r="AB14" s="228" t="str">
        <f t="shared" si="1"/>
        <v>TinGuangdong Hanhe Non-Ferrous Metal Co., Ltd.</v>
      </c>
    </row>
    <row r="15" spans="1:34" s="227" customFormat="1" ht="27" customHeight="1">
      <c r="A15" s="262"/>
      <c r="B15" s="182" t="s">
        <v>1120</v>
      </c>
      <c r="C15" s="186" t="s">
        <v>2318</v>
      </c>
      <c r="D15" s="230"/>
      <c r="E15" s="182" t="s">
        <v>1090</v>
      </c>
      <c r="F15" s="182" t="s">
        <v>2261</v>
      </c>
      <c r="G15" s="182" t="s">
        <v>13217</v>
      </c>
      <c r="H15" s="183">
        <v>0</v>
      </c>
      <c r="I15" s="184" t="s">
        <v>1760</v>
      </c>
      <c r="J15" s="184" t="s">
        <v>13600</v>
      </c>
      <c r="K15" s="224"/>
      <c r="L15" s="224"/>
      <c r="M15" s="224"/>
      <c r="N15" s="224"/>
      <c r="O15" s="224"/>
      <c r="P15" s="185"/>
      <c r="Q15" s="225"/>
      <c r="R15" s="182" t="s">
        <v>2318</v>
      </c>
      <c r="S15" s="181" t="str">
        <f t="shared" ca="1" si="2"/>
        <v>CN</v>
      </c>
      <c r="T15" s="181" t="str">
        <f ca="1">IF(B15="","",IF(ISERROR(MATCH($J15,[1]SorP!$B$1:$B$6226,0)),"",INDIRECT("'SorP'!$A$"&amp;MATCH($S15&amp;$J15,[1]SorP!C:C,0))))</f>
        <v>CN-HN</v>
      </c>
      <c r="U15" s="201"/>
      <c r="V15" s="226">
        <f>IF(C15="",NA(),IF(OR(C15="Smelter not listed",C15="Smelter not yet identified"),MATCH($B15&amp;$D15,'[1]Smelter Look-up'!$J:$J,0),MATCH($B15&amp;$C15,'[1]Smelter Look-up'!$J:$J,0)))</f>
        <v>411</v>
      </c>
      <c r="X15" s="227">
        <f t="shared" si="0"/>
        <v>0</v>
      </c>
      <c r="AB15" s="228" t="str">
        <f t="shared" si="1"/>
        <v>TinChenzhou Yunxiang Mining and Metallurgy Co., Ltd.</v>
      </c>
    </row>
    <row r="16" spans="1:34" s="227" customFormat="1" ht="20.100000000000001" customHeight="1">
      <c r="A16" s="262"/>
      <c r="B16" s="182" t="s">
        <v>1120</v>
      </c>
      <c r="C16" s="186" t="s">
        <v>896</v>
      </c>
      <c r="D16" s="230"/>
      <c r="E16" s="182" t="s">
        <v>1098</v>
      </c>
      <c r="F16" s="182" t="s">
        <v>1398</v>
      </c>
      <c r="G16" s="182" t="s">
        <v>13217</v>
      </c>
      <c r="H16" s="183">
        <v>0</v>
      </c>
      <c r="I16" s="184" t="s">
        <v>1567</v>
      </c>
      <c r="J16" s="184" t="s">
        <v>1568</v>
      </c>
      <c r="K16" s="224"/>
      <c r="L16" s="224"/>
      <c r="M16" s="224"/>
      <c r="N16" s="224"/>
      <c r="O16" s="224"/>
      <c r="P16" s="185"/>
      <c r="Q16" s="225"/>
      <c r="R16" s="182" t="s">
        <v>896</v>
      </c>
      <c r="S16" s="181" t="str">
        <f t="shared" ca="1" si="2"/>
        <v>JP</v>
      </c>
      <c r="T16" s="181" t="str">
        <f ca="1">IF(B16="","",IF(ISERROR(MATCH($J16,[1]SorP!$B$1:$B$6226,0)),"",INDIRECT("'SorP'!$A$"&amp;MATCH($S16&amp;$J16,[1]SorP!C:C,0))))</f>
        <v>JP-05</v>
      </c>
      <c r="U16" s="201"/>
      <c r="V16" s="226">
        <f>IF(C16="",NA(),IF(OR(C16="Smelter not listed",C16="Smelter not yet identified"),MATCH($B16&amp;$D16,'[1]Smelter Look-up'!$J:$J,0),MATCH($B16&amp;$C16,'[1]Smelter Look-up'!$J:$J,0)))</f>
        <v>429</v>
      </c>
      <c r="X16" s="227">
        <f t="shared" si="0"/>
        <v>0</v>
      </c>
      <c r="AB16" s="228" t="str">
        <f t="shared" si="1"/>
        <v>TinDowa</v>
      </c>
    </row>
    <row r="17" spans="1:28" s="227" customFormat="1" ht="20.100000000000001" customHeight="1">
      <c r="A17" s="262"/>
      <c r="B17" s="182" t="s">
        <v>1120</v>
      </c>
      <c r="C17" s="186" t="s">
        <v>1153</v>
      </c>
      <c r="D17" s="230"/>
      <c r="E17" s="182" t="s">
        <v>1098</v>
      </c>
      <c r="F17" s="182" t="s">
        <v>769</v>
      </c>
      <c r="G17" s="182" t="s">
        <v>13217</v>
      </c>
      <c r="H17" s="183">
        <v>0</v>
      </c>
      <c r="I17" s="184" t="s">
        <v>15828</v>
      </c>
      <c r="J17" s="184" t="s">
        <v>1544</v>
      </c>
      <c r="K17" s="224"/>
      <c r="L17" s="224"/>
      <c r="M17" s="224"/>
      <c r="N17" s="224"/>
      <c r="O17" s="224"/>
      <c r="P17" s="185"/>
      <c r="Q17" s="225"/>
      <c r="R17" s="182" t="s">
        <v>1153</v>
      </c>
      <c r="S17" s="181" t="str">
        <f t="shared" ca="1" si="2"/>
        <v>JP</v>
      </c>
      <c r="T17" s="181" t="str">
        <f ca="1">IF(B17="","",IF(ISERROR(MATCH($J17,[1]SorP!$B$1:$B$6226,0)),"",INDIRECT("'SorP'!$A$"&amp;MATCH($S17&amp;$J17,[1]SorP!C:C,0))))</f>
        <v>JP-28</v>
      </c>
      <c r="U17" s="201"/>
      <c r="V17" s="226">
        <f>IF(C17="",NA(),IF(OR(C17="Smelter not listed",C17="Smelter not yet identified"),MATCH($B17&amp;$D17,'[1]Smelter Look-up'!$J:$J,0),MATCH($B17&amp;$C17,'[1]Smelter Look-up'!$J:$J,0)))</f>
        <v>488</v>
      </c>
      <c r="X17" s="227">
        <f t="shared" si="0"/>
        <v>0</v>
      </c>
      <c r="AB17" s="228" t="str">
        <f t="shared" si="1"/>
        <v>TinMitsubishi Materials Corporation</v>
      </c>
    </row>
    <row r="18" spans="1:28" s="227" customFormat="1" ht="25.5">
      <c r="A18" s="181"/>
      <c r="B18" s="182" t="s">
        <v>1120</v>
      </c>
      <c r="C18" s="186" t="s">
        <v>1021</v>
      </c>
      <c r="D18" s="230"/>
      <c r="E18" s="182" t="s">
        <v>878</v>
      </c>
      <c r="F18" s="182" t="s">
        <v>779</v>
      </c>
      <c r="G18" s="182" t="s">
        <v>13217</v>
      </c>
      <c r="H18" s="183">
        <v>0</v>
      </c>
      <c r="I18" s="184" t="s">
        <v>1781</v>
      </c>
      <c r="J18" s="184" t="s">
        <v>1782</v>
      </c>
      <c r="K18" s="224"/>
      <c r="L18" s="224"/>
      <c r="M18" s="224"/>
      <c r="N18" s="224"/>
      <c r="O18" s="224"/>
      <c r="P18" s="185"/>
      <c r="Q18" s="225"/>
      <c r="R18" s="182" t="s">
        <v>1021</v>
      </c>
      <c r="S18" s="181" t="str">
        <f t="shared" ca="1" si="2"/>
        <v>TH</v>
      </c>
      <c r="T18" s="181" t="str">
        <f ca="1">IF(B18="","",IF(ISERROR(MATCH($J18,[1]SorP!$B$1:$B$6226,0)),"",INDIRECT("'SorP'!$A$"&amp;MATCH($S18&amp;$J18,[1]SorP!C:C,0))))</f>
        <v>TH-83</v>
      </c>
      <c r="U18" s="201"/>
      <c r="V18" s="226">
        <f>IF(C18="",NA(),IF(OR(C18="Smelter not listed",C18="Smelter not yet identified"),MATCH($B18&amp;$D18,'[1]Smelter Look-up'!$J:$J,0),MATCH($B18&amp;$C18,'[1]Smelter Look-up'!$J:$J,0)))</f>
        <v>547</v>
      </c>
      <c r="X18" s="227">
        <f t="shared" si="0"/>
        <v>0</v>
      </c>
      <c r="AB18" s="228" t="str">
        <f t="shared" si="1"/>
        <v>TinThaisarco</v>
      </c>
    </row>
    <row r="19" spans="1:28" s="227" customFormat="1" ht="76.5">
      <c r="A19" s="181"/>
      <c r="B19" s="182" t="s">
        <v>1120</v>
      </c>
      <c r="C19" s="186" t="s">
        <v>48</v>
      </c>
      <c r="D19" s="230"/>
      <c r="E19" s="182" t="s">
        <v>1086</v>
      </c>
      <c r="F19" s="182" t="s">
        <v>780</v>
      </c>
      <c r="G19" s="182" t="s">
        <v>13217</v>
      </c>
      <c r="H19" s="183">
        <v>0</v>
      </c>
      <c r="I19" s="184" t="s">
        <v>1752</v>
      </c>
      <c r="J19" s="184" t="s">
        <v>1756</v>
      </c>
      <c r="K19" s="224"/>
      <c r="L19" s="224"/>
      <c r="M19" s="224"/>
      <c r="N19" s="224"/>
      <c r="O19" s="224"/>
      <c r="P19" s="185"/>
      <c r="Q19" s="225"/>
      <c r="R19" s="182" t="s">
        <v>2515</v>
      </c>
      <c r="S19" s="181" t="str">
        <f t="shared" ca="1" si="2"/>
        <v>BR</v>
      </c>
      <c r="T19" s="181" t="str">
        <f ca="1">IF(B19="","",IF(ISERROR(MATCH($J19,[1]SorP!$B$1:$B$6226,0)),"",INDIRECT("'SorP'!$A$"&amp;MATCH($S19&amp;$J19,[1]SorP!C:C,0))))</f>
        <v>BR-RO</v>
      </c>
      <c r="U19" s="201"/>
      <c r="V19" s="226">
        <f>IF(C19="",NA(),IF(OR(C19="Smelter not listed",C19="Smelter not yet identified"),MATCH($B19&amp;$D19,'[1]Smelter Look-up'!$J:$J,0),MATCH($B19&amp;$C19,'[1]Smelter Look-up'!$J:$J,0)))</f>
        <v>557</v>
      </c>
      <c r="X19" s="227">
        <f t="shared" si="0"/>
        <v>0</v>
      </c>
      <c r="AB19" s="228" t="str">
        <f t="shared" si="1"/>
        <v>TinWhite Solder Metalurgia e Mineração Ltda.</v>
      </c>
    </row>
    <row r="20" spans="1:28" s="227" customFormat="1" ht="38.25">
      <c r="A20" s="181"/>
      <c r="B20" s="182" t="s">
        <v>1120</v>
      </c>
      <c r="C20" s="186" t="s">
        <v>832</v>
      </c>
      <c r="D20" s="230"/>
      <c r="E20" s="182" t="s">
        <v>2413</v>
      </c>
      <c r="F20" s="182" t="s">
        <v>759</v>
      </c>
      <c r="G20" s="182" t="s">
        <v>13217</v>
      </c>
      <c r="H20" s="183">
        <v>0</v>
      </c>
      <c r="I20" s="184" t="s">
        <v>1755</v>
      </c>
      <c r="J20" s="184" t="s">
        <v>1755</v>
      </c>
      <c r="K20" s="224"/>
      <c r="L20" s="224"/>
      <c r="M20" s="224"/>
      <c r="N20" s="224"/>
      <c r="O20" s="224"/>
      <c r="P20" s="185"/>
      <c r="Q20" s="225"/>
      <c r="R20" s="182" t="s">
        <v>832</v>
      </c>
      <c r="S20" s="181" t="str">
        <f t="shared" ca="1" si="2"/>
        <v>BO</v>
      </c>
      <c r="T20" s="181" t="str">
        <f ca="1">IF(B20="","",IF(ISERROR(MATCH($J20,[1]SorP!$B$1:$B$6226,0)),"",INDIRECT("'SorP'!$A$"&amp;MATCH($S20&amp;$J20,[1]SorP!C:C,0))))</f>
        <v>BO-O</v>
      </c>
      <c r="U20" s="201"/>
      <c r="V20" s="226">
        <f>IF(C20="",NA(),IF(OR(C20="Smelter not listed",C20="Smelter not yet identified"),MATCH($B20&amp;$D20,'[1]Smelter Look-up'!$J:$J,0),MATCH($B20&amp;$C20,'[1]Smelter Look-up'!$J:$J,0)))</f>
        <v>433</v>
      </c>
      <c r="X20" s="227">
        <f t="shared" si="0"/>
        <v>0</v>
      </c>
      <c r="AB20" s="228" t="str">
        <f t="shared" si="1"/>
        <v>TinEM Vinto</v>
      </c>
    </row>
    <row r="21" spans="1:28" s="227" customFormat="1" ht="20.100000000000001" customHeight="1">
      <c r="A21" s="181"/>
      <c r="B21" s="182" t="s">
        <v>1120</v>
      </c>
      <c r="C21" s="186" t="s">
        <v>2128</v>
      </c>
      <c r="D21" s="230"/>
      <c r="E21" s="182" t="s">
        <v>1090</v>
      </c>
      <c r="F21" s="182" t="s">
        <v>762</v>
      </c>
      <c r="G21" s="182" t="s">
        <v>13217</v>
      </c>
      <c r="H21" s="183">
        <v>0</v>
      </c>
      <c r="I21" s="184" t="s">
        <v>2429</v>
      </c>
      <c r="J21" s="184" t="s">
        <v>13605</v>
      </c>
      <c r="K21" s="224"/>
      <c r="L21" s="224"/>
      <c r="M21" s="224"/>
      <c r="N21" s="224"/>
      <c r="O21" s="224"/>
      <c r="P21" s="185"/>
      <c r="Q21" s="225"/>
      <c r="R21" s="182"/>
      <c r="S21" s="181"/>
      <c r="T21" s="181"/>
      <c r="U21" s="201"/>
      <c r="V21" s="226"/>
      <c r="AB21" s="228"/>
    </row>
    <row r="22" spans="1:28" s="227" customFormat="1" ht="20.100000000000001" customHeight="1">
      <c r="A22" s="181"/>
      <c r="B22" s="182" t="s">
        <v>1120</v>
      </c>
      <c r="C22" s="186" t="s">
        <v>2133</v>
      </c>
      <c r="D22" s="230"/>
      <c r="E22" s="182" t="s">
        <v>2415</v>
      </c>
      <c r="F22" s="182" t="s">
        <v>1767</v>
      </c>
      <c r="G22" s="182" t="s">
        <v>13217</v>
      </c>
      <c r="H22" s="183">
        <v>0</v>
      </c>
      <c r="I22" s="184" t="s">
        <v>1768</v>
      </c>
      <c r="J22" s="184" t="s">
        <v>1627</v>
      </c>
      <c r="K22" s="224"/>
      <c r="L22" s="224"/>
      <c r="M22" s="224"/>
      <c r="N22" s="224"/>
      <c r="O22" s="224"/>
      <c r="P22" s="185"/>
      <c r="Q22" s="225"/>
      <c r="R22" s="182"/>
      <c r="S22" s="181"/>
      <c r="T22" s="181"/>
      <c r="U22" s="201"/>
      <c r="V22" s="226"/>
      <c r="AB22" s="228"/>
    </row>
    <row r="23" spans="1:28" s="227" customFormat="1" ht="20.25">
      <c r="A23" s="181"/>
      <c r="B23" s="182" t="s">
        <v>1120</v>
      </c>
      <c r="C23" s="186" t="s">
        <v>13158</v>
      </c>
      <c r="D23" s="230"/>
      <c r="E23" s="182" t="s">
        <v>1090</v>
      </c>
      <c r="F23" s="182" t="s">
        <v>1774</v>
      </c>
      <c r="G23" s="182" t="s">
        <v>13217</v>
      </c>
      <c r="H23" s="183">
        <v>0</v>
      </c>
      <c r="I23" s="184" t="s">
        <v>1759</v>
      </c>
      <c r="J23" s="184" t="s">
        <v>13596</v>
      </c>
      <c r="K23" s="224"/>
      <c r="L23" s="224"/>
      <c r="M23" s="224"/>
      <c r="N23" s="224"/>
      <c r="O23" s="224"/>
      <c r="P23" s="185"/>
      <c r="Q23" s="225"/>
      <c r="R23" s="182"/>
      <c r="S23" s="181"/>
      <c r="T23" s="181"/>
      <c r="U23" s="201"/>
      <c r="V23" s="226"/>
      <c r="AB23" s="228"/>
    </row>
    <row r="24" spans="1:28" s="227" customFormat="1" ht="102">
      <c r="A24" s="181"/>
      <c r="B24" s="182" t="s">
        <v>1120</v>
      </c>
      <c r="C24" s="186" t="s">
        <v>2150</v>
      </c>
      <c r="D24" s="230"/>
      <c r="E24" s="182" t="s">
        <v>1090</v>
      </c>
      <c r="F24" s="182" t="s">
        <v>781</v>
      </c>
      <c r="G24" s="182" t="s">
        <v>13217</v>
      </c>
      <c r="H24" s="183">
        <v>0</v>
      </c>
      <c r="I24" s="184" t="s">
        <v>2429</v>
      </c>
      <c r="J24" s="184" t="s">
        <v>13605</v>
      </c>
      <c r="K24" s="224"/>
      <c r="L24" s="224"/>
      <c r="M24" s="224"/>
      <c r="N24" s="224"/>
      <c r="O24" s="224"/>
      <c r="P24" s="185"/>
      <c r="Q24" s="225"/>
      <c r="R24" s="182" t="s">
        <v>2150</v>
      </c>
      <c r="S24" s="181" t="str">
        <f t="shared" ca="1" si="2"/>
        <v>CN</v>
      </c>
      <c r="T24" s="181" t="str">
        <f ca="1">IF(B24="","",IF(ISERROR(MATCH($J24,[1]SorP!$B$1:$B$6226,0)),"",INDIRECT("'SorP'!$A$"&amp;MATCH($S24&amp;$J24,[1]SorP!C:C,0))))</f>
        <v>CN-YN</v>
      </c>
      <c r="U24" s="201"/>
      <c r="V24" s="226">
        <f>IF(C24="",NA(),IF(OR(C24="Smelter not listed",C24="Smelter not yet identified"),MATCH($B24&amp;$D24,'[1]Smelter Look-up'!$J:$J,0),MATCH($B24&amp;$C24,'[1]Smelter Look-up'!$J:$J,0)))</f>
        <v>565</v>
      </c>
      <c r="X24" s="227">
        <f t="shared" si="0"/>
        <v>0</v>
      </c>
      <c r="AB24" s="228" t="str">
        <f t="shared" si="1"/>
        <v>TinYunnan Chengfeng Non-ferrous Metals Co., Ltd.</v>
      </c>
    </row>
    <row r="25" spans="1:28" s="227" customFormat="1" ht="63.75">
      <c r="A25" s="181"/>
      <c r="B25" s="182" t="s">
        <v>1120</v>
      </c>
      <c r="C25" s="186" t="s">
        <v>1315</v>
      </c>
      <c r="D25" s="230"/>
      <c r="E25" s="182" t="s">
        <v>1090</v>
      </c>
      <c r="F25" s="182" t="s">
        <v>765</v>
      </c>
      <c r="G25" s="182" t="s">
        <v>13217</v>
      </c>
      <c r="H25" s="183">
        <v>0</v>
      </c>
      <c r="I25" s="184" t="s">
        <v>1761</v>
      </c>
      <c r="J25" s="184" t="s">
        <v>13580</v>
      </c>
      <c r="K25" s="224"/>
      <c r="L25" s="224"/>
      <c r="M25" s="224"/>
      <c r="N25" s="224"/>
      <c r="O25" s="224"/>
      <c r="P25" s="185"/>
      <c r="Q25" s="225"/>
      <c r="R25" s="182" t="s">
        <v>1315</v>
      </c>
      <c r="S25" s="181" t="str">
        <f t="shared" ca="1" si="2"/>
        <v>CN</v>
      </c>
      <c r="T25" s="181" t="str">
        <f ca="1">IF(B25="","",IF(ISERROR(MATCH($J25,[1]SorP!$B$1:$B$6226,0)),"",INDIRECT("'SorP'!$A$"&amp;MATCH($S25&amp;$J25,[1]SorP!C:C,0))))</f>
        <v>CN-GX</v>
      </c>
      <c r="U25" s="201"/>
      <c r="V25" s="226">
        <f>IF(C25="",NA(),IF(OR(C25="Smelter not listed",C25="Smelter not yet identified"),MATCH($B25&amp;$D25,'[1]Smelter Look-up'!$J:$J,0),MATCH($B25&amp;$C25,'[1]Smelter Look-up'!$J:$J,0)))</f>
        <v>414</v>
      </c>
      <c r="X25" s="227">
        <f t="shared" si="0"/>
        <v>0</v>
      </c>
      <c r="AB25" s="228" t="str">
        <f t="shared" si="1"/>
        <v>TinChina Tin Group Co., Ltd.</v>
      </c>
    </row>
    <row r="26" spans="1:28" s="227" customFormat="1" ht="76.5">
      <c r="A26" s="181"/>
      <c r="B26" s="182" t="s">
        <v>1120</v>
      </c>
      <c r="C26" s="186" t="s">
        <v>770</v>
      </c>
      <c r="D26" s="230"/>
      <c r="E26" s="182" t="s">
        <v>878</v>
      </c>
      <c r="F26" s="182" t="s">
        <v>771</v>
      </c>
      <c r="G26" s="182" t="s">
        <v>13217</v>
      </c>
      <c r="H26" s="183">
        <v>0</v>
      </c>
      <c r="I26" s="184" t="s">
        <v>2323</v>
      </c>
      <c r="J26" s="184" t="s">
        <v>11003</v>
      </c>
      <c r="K26" s="224"/>
      <c r="L26" s="224"/>
      <c r="M26" s="224"/>
      <c r="N26" s="224"/>
      <c r="O26" s="224"/>
      <c r="P26" s="185"/>
      <c r="Q26" s="225"/>
      <c r="R26" s="182" t="s">
        <v>770</v>
      </c>
      <c r="S26" s="181" t="str">
        <f t="shared" ca="1" si="2"/>
        <v>TH</v>
      </c>
      <c r="T26" s="181" t="str">
        <f ca="1">IF(B26="","",IF(ISERROR(MATCH($J26,[1]SorP!$B$1:$B$6226,0)),"",INDIRECT("'SorP'!$A$"&amp;MATCH($S26&amp;$J26,[1]SorP!C:C,0))))</f>
        <v>TH-20</v>
      </c>
      <c r="U26" s="201"/>
      <c r="V26" s="226">
        <f>IF(C26="",NA(),IF(OR(C26="Smelter not listed",C26="Smelter not yet identified"),MATCH($B26&amp;$D26,'[1]Smelter Look-up'!$J:$J,0),MATCH($B26&amp;$C26,'[1]Smelter Look-up'!$J:$J,0)))</f>
        <v>496</v>
      </c>
      <c r="X26" s="227">
        <f t="shared" si="0"/>
        <v>0</v>
      </c>
      <c r="AB26" s="228" t="str">
        <f t="shared" si="1"/>
        <v>TinO.M. Manufacturing (Thailand) Co., Ltd.</v>
      </c>
    </row>
    <row r="27" spans="1:28" s="227" customFormat="1" ht="25.5">
      <c r="A27" s="181"/>
      <c r="B27" s="182" t="s">
        <v>1120</v>
      </c>
      <c r="C27" s="186" t="s">
        <v>777</v>
      </c>
      <c r="D27" s="230"/>
      <c r="E27" s="182" t="s">
        <v>2414</v>
      </c>
      <c r="F27" s="182" t="s">
        <v>778</v>
      </c>
      <c r="G27" s="182" t="s">
        <v>13217</v>
      </c>
      <c r="H27" s="183">
        <v>0</v>
      </c>
      <c r="I27" s="184" t="s">
        <v>13804</v>
      </c>
      <c r="J27" s="184" t="s">
        <v>1691</v>
      </c>
      <c r="K27" s="224"/>
      <c r="L27" s="224"/>
      <c r="M27" s="224"/>
      <c r="N27" s="224"/>
      <c r="O27" s="224"/>
      <c r="P27" s="185"/>
      <c r="Q27" s="225"/>
      <c r="R27" s="182" t="s">
        <v>777</v>
      </c>
      <c r="S27" s="181" t="str">
        <f t="shared" ca="1" si="2"/>
        <v>TW</v>
      </c>
      <c r="T27" s="181" t="str">
        <f ca="1">IF(B27="","",IF(ISERROR(MATCH($J27,[1]SorP!$B$1:$B$6226,0)),"",INDIRECT("'SorP'!$A$"&amp;MATCH($S27&amp;$J27,[1]SorP!C:C,0))))</f>
        <v>TW-TAO</v>
      </c>
      <c r="U27" s="201"/>
      <c r="V27" s="226">
        <f>IF(C27="",NA(),IF(OR(C27="Smelter not listed",C27="Smelter not yet identified"),MATCH($B27&amp;$D27,'[1]Smelter Look-up'!$J:$J,0),MATCH($B27&amp;$C27,'[1]Smelter Look-up'!$J:$J,0)))</f>
        <v>541</v>
      </c>
      <c r="X27" s="227">
        <f t="shared" si="0"/>
        <v>0</v>
      </c>
      <c r="AB27" s="228" t="str">
        <f t="shared" si="1"/>
        <v>TinRui Da Hung</v>
      </c>
    </row>
    <row r="28" spans="1:28" s="227" customFormat="1" ht="63.75">
      <c r="A28" s="181"/>
      <c r="B28" s="182" t="s">
        <v>1120</v>
      </c>
      <c r="C28" s="186" t="s">
        <v>1389</v>
      </c>
      <c r="D28" s="230"/>
      <c r="E28" s="182" t="s">
        <v>871</v>
      </c>
      <c r="F28" s="182" t="s">
        <v>1390</v>
      </c>
      <c r="G28" s="182" t="s">
        <v>13217</v>
      </c>
      <c r="H28" s="183">
        <v>0</v>
      </c>
      <c r="I28" s="184" t="s">
        <v>12919</v>
      </c>
      <c r="J28" s="184" t="s">
        <v>9429</v>
      </c>
      <c r="K28" s="224"/>
      <c r="L28" s="224"/>
      <c r="M28" s="224"/>
      <c r="N28" s="224"/>
      <c r="O28" s="224"/>
      <c r="P28" s="185"/>
      <c r="Q28" s="225"/>
      <c r="R28" s="182" t="s">
        <v>1389</v>
      </c>
      <c r="S28" s="181" t="str">
        <f t="shared" ca="1" si="2"/>
        <v>PH</v>
      </c>
      <c r="T28" s="181" t="str">
        <f ca="1">IF(B28="","",IF(ISERROR(MATCH($J28,[1]SorP!$B$1:$B$6226,0)),"",INDIRECT("'SorP'!$A$"&amp;MATCH($S28&amp;$J28,[1]SorP!C:C,0))))</f>
        <v>PH-CAV</v>
      </c>
      <c r="U28" s="201"/>
      <c r="V28" s="226">
        <f>IF(C28="",NA(),IF(OR(C28="Smelter not listed",C28="Smelter not yet identified"),MATCH($B28&amp;$D28,'[1]Smelter Look-up'!$J:$J,0),MATCH($B28&amp;$C28,'[1]Smelter Look-up'!$J:$J,0)))</f>
        <v>497</v>
      </c>
      <c r="X28" s="227">
        <f t="shared" si="0"/>
        <v>0</v>
      </c>
      <c r="AB28" s="228" t="str">
        <f t="shared" si="1"/>
        <v>TinO.M. Manufacturing Philippines, Inc.</v>
      </c>
    </row>
    <row r="29" spans="1:28" s="227" customFormat="1" ht="20.100000000000001" customHeight="1">
      <c r="A29" s="181"/>
      <c r="B29" s="182" t="s">
        <v>1120</v>
      </c>
      <c r="C29" s="186" t="s">
        <v>15496</v>
      </c>
      <c r="D29" s="230"/>
      <c r="E29" s="182" t="s">
        <v>1085</v>
      </c>
      <c r="F29" s="182" t="s">
        <v>1801</v>
      </c>
      <c r="G29" s="182" t="s">
        <v>13217</v>
      </c>
      <c r="H29" s="183">
        <v>0</v>
      </c>
      <c r="I29" s="184" t="s">
        <v>1802</v>
      </c>
      <c r="J29" s="184" t="s">
        <v>3135</v>
      </c>
      <c r="K29" s="224"/>
      <c r="L29" s="224"/>
      <c r="M29" s="224"/>
      <c r="N29" s="224"/>
      <c r="O29" s="224"/>
      <c r="P29" s="185"/>
      <c r="Q29" s="225"/>
      <c r="R29" s="182" t="s">
        <v>13779</v>
      </c>
      <c r="S29" s="181" t="str">
        <f t="shared" ca="1" si="2"/>
        <v>BE</v>
      </c>
      <c r="T29" s="181" t="str">
        <f ca="1">IF(B29="","",IF(ISERROR(MATCH($J29,[1]SorP!$B$1:$B$6226,0)),"",INDIRECT("'SorP'!$A$"&amp;MATCH($S29&amp;$J29,[1]SorP!C:C,0))))</f>
        <v>BE-VAN</v>
      </c>
      <c r="U29" s="201"/>
      <c r="V29" s="226">
        <f>IF(C29="",NA(),IF(OR(C29="Smelter not listed",C29="Smelter not yet identified"),MATCH($B29&amp;$D29,'[1]Smelter Look-up'!$J:$J,0),MATCH($B29&amp;$C29,'[1]Smelter Look-up'!$J:$J,0)))</f>
        <v>405</v>
      </c>
      <c r="X29" s="227">
        <f t="shared" si="0"/>
        <v>0</v>
      </c>
      <c r="AB29" s="228" t="str">
        <f t="shared" si="1"/>
        <v>TinAurubis Beerse</v>
      </c>
    </row>
    <row r="30" spans="1:28" s="227" customFormat="1" ht="20.100000000000001" customHeight="1">
      <c r="A30" s="181"/>
      <c r="B30" s="182" t="s">
        <v>1120</v>
      </c>
      <c r="C30" s="186" t="s">
        <v>15497</v>
      </c>
      <c r="D30" s="230"/>
      <c r="E30" s="182" t="s">
        <v>1092</v>
      </c>
      <c r="F30" s="182" t="s">
        <v>1803</v>
      </c>
      <c r="G30" s="182" t="s">
        <v>13217</v>
      </c>
      <c r="H30" s="183">
        <v>0</v>
      </c>
      <c r="I30" s="184" t="s">
        <v>1804</v>
      </c>
      <c r="J30" s="184" t="s">
        <v>12390</v>
      </c>
      <c r="K30" s="224"/>
      <c r="L30" s="224"/>
      <c r="M30" s="224"/>
      <c r="N30" s="224"/>
      <c r="O30" s="224"/>
      <c r="P30" s="185"/>
      <c r="Q30" s="225"/>
      <c r="R30" s="182" t="s">
        <v>13778</v>
      </c>
      <c r="S30" s="181" t="str">
        <f t="shared" ca="1" si="2"/>
        <v>ES</v>
      </c>
      <c r="T30" s="181" t="str">
        <f ca="1">IF(B30="","",IF(ISERROR(MATCH($J30,[1]SorP!$B$1:$B$6226,0)),"",INDIRECT("'SorP'!$A$"&amp;MATCH($S30&amp;$J30,[1]SorP!C:C,0))))</f>
        <v>ES-BI</v>
      </c>
      <c r="U30" s="201"/>
      <c r="V30" s="226">
        <f>IF(C30="",NA(),IF(OR(C30="Smelter not listed",C30="Smelter not yet identified"),MATCH($B30&amp;$D30,'[1]Smelter Look-up'!$J:$J,0),MATCH($B30&amp;$C30,'[1]Smelter Look-up'!$J:$J,0)))</f>
        <v>406</v>
      </c>
      <c r="X30" s="227">
        <f t="shared" si="0"/>
        <v>0</v>
      </c>
      <c r="AB30" s="228" t="str">
        <f t="shared" si="1"/>
        <v>TinAurubis Berango</v>
      </c>
    </row>
    <row r="31" spans="1:28" s="227" customFormat="1" ht="20.100000000000001" customHeight="1">
      <c r="A31" s="181"/>
      <c r="B31" s="182" t="s">
        <v>1120</v>
      </c>
      <c r="C31" s="186" t="s">
        <v>13160</v>
      </c>
      <c r="D31" s="230"/>
      <c r="E31" s="182" t="s">
        <v>2415</v>
      </c>
      <c r="F31" s="182" t="s">
        <v>13161</v>
      </c>
      <c r="G31" s="182" t="s">
        <v>13217</v>
      </c>
      <c r="H31" s="183">
        <v>0</v>
      </c>
      <c r="I31" s="184" t="s">
        <v>13162</v>
      </c>
      <c r="J31" s="184" t="s">
        <v>1725</v>
      </c>
      <c r="K31" s="224"/>
      <c r="L31" s="224"/>
      <c r="M31" s="224"/>
      <c r="N31" s="224"/>
      <c r="O31" s="224"/>
      <c r="P31" s="185"/>
      <c r="Q31" s="225"/>
      <c r="R31" s="182" t="s">
        <v>2141</v>
      </c>
      <c r="S31" s="181" t="str">
        <f t="shared" ca="1" si="2"/>
        <v>US</v>
      </c>
      <c r="T31" s="181" t="str">
        <f ca="1">IF(B31="","",IF(ISERROR(MATCH($J31,[1]SorP!$B$1:$B$6226,0)),"",INDIRECT("'SorP'!$A$"&amp;MATCH($S31&amp;$J31,[1]SorP!C:C,0))))</f>
        <v>US-PA</v>
      </c>
      <c r="U31" s="201"/>
      <c r="V31" s="226">
        <f>IF(C31="",NA(),IF(OR(C31="Smelter not listed",C31="Smelter not yet identified"),MATCH($B31&amp;$D31,'[1]Smelter Look-up'!$J:$J,0),MATCH($B31&amp;$C31,'[1]Smelter Look-up'!$J:$J,0)))</f>
        <v>551</v>
      </c>
      <c r="X31" s="227">
        <f t="shared" si="0"/>
        <v>0</v>
      </c>
      <c r="AB31" s="228" t="str">
        <f t="shared" si="1"/>
        <v>TinTin Technology &amp; Refining</v>
      </c>
    </row>
    <row r="32" spans="1:28" s="227" customFormat="1" ht="24" customHeight="1">
      <c r="A32" s="181"/>
      <c r="B32" s="182" t="s">
        <v>1120</v>
      </c>
      <c r="C32" s="186" t="s">
        <v>15059</v>
      </c>
      <c r="D32" s="230"/>
      <c r="E32" s="182" t="s">
        <v>1092</v>
      </c>
      <c r="F32" s="182" t="s">
        <v>15060</v>
      </c>
      <c r="G32" s="182" t="s">
        <v>13217</v>
      </c>
      <c r="H32" s="183">
        <v>0</v>
      </c>
      <c r="I32" s="184" t="s">
        <v>3633</v>
      </c>
      <c r="J32" s="184" t="s">
        <v>3633</v>
      </c>
      <c r="K32" s="224"/>
      <c r="L32" s="224"/>
      <c r="M32" s="224"/>
      <c r="N32" s="224"/>
      <c r="O32" s="224"/>
      <c r="P32" s="185"/>
      <c r="Q32" s="225"/>
      <c r="R32" s="182" t="s">
        <v>15077</v>
      </c>
      <c r="S32" s="181" t="str">
        <f t="shared" ref="S32" ca="1" si="3">IF(B32="","",IF(ISERROR(MATCH($E32,CL,0)),"Unknown",INDIRECT("'C'!$A$"&amp;MATCH($E32,CL,0)+1)))</f>
        <v>ES</v>
      </c>
      <c r="T32" s="181" t="str">
        <f ca="1">IF(B32="","",IF(ISERROR(MATCH($J32,[1]SorP!$B$1:$B$6226,0)),"",INDIRECT("'SorP'!$A$"&amp;MATCH($S32&amp;$J32,[1]SorP!C:C,0))))</f>
        <v>ES-TO</v>
      </c>
      <c r="U32" s="201"/>
      <c r="V32" s="226">
        <f>IF(C32="",NA(),IF(OR(C32="Smelter not listed",C32="Smelter not yet identified"),MATCH($B32&amp;$D32,'[1]Smelter Look-up'!$J:$J,0),MATCH($B32&amp;$C32,'[1]Smelter Look-up'!$J:$J,0)))</f>
        <v>422</v>
      </c>
      <c r="X32" s="227">
        <f t="shared" si="0"/>
        <v>0</v>
      </c>
      <c r="AB32" s="228" t="str">
        <f t="shared" si="1"/>
        <v>TinCRM Synergies</v>
      </c>
    </row>
    <row r="33" spans="1:28" s="227" customFormat="1" ht="24" customHeight="1">
      <c r="A33" s="181"/>
      <c r="B33" s="182" t="s">
        <v>1120</v>
      </c>
      <c r="C33" s="186" t="s">
        <v>12907</v>
      </c>
      <c r="D33" s="230"/>
      <c r="E33" s="182" t="s">
        <v>1090</v>
      </c>
      <c r="F33" s="182" t="s">
        <v>12908</v>
      </c>
      <c r="G33" s="182" t="s">
        <v>13217</v>
      </c>
      <c r="H33" s="183">
        <v>0</v>
      </c>
      <c r="I33" s="184" t="s">
        <v>12925</v>
      </c>
      <c r="J33" s="184" t="s">
        <v>13579</v>
      </c>
      <c r="K33" s="224"/>
      <c r="L33" s="224"/>
      <c r="M33" s="224"/>
      <c r="N33" s="224"/>
      <c r="O33" s="224"/>
      <c r="P33" s="185"/>
      <c r="Q33" s="225"/>
      <c r="R33" s="182" t="s">
        <v>12907</v>
      </c>
      <c r="S33" s="181" t="str">
        <f t="shared" ca="1" si="2"/>
        <v>CN</v>
      </c>
      <c r="T33" s="181" t="str">
        <f ca="1">IF(B33="","",IF(ISERROR(MATCH($J33,[1]SorP!$B$1:$B$6226,0)),"",INDIRECT("'SorP'!$A$"&amp;MATCH($S33&amp;$J33,[1]SorP!C:C,0))))</f>
        <v>CN-NM</v>
      </c>
      <c r="U33" s="201"/>
      <c r="V33" s="226">
        <f>IF(C33="",NA(),IF(OR(C33="Smelter not listed",C33="Smelter not yet identified"),MATCH($B33&amp;$D33,'[1]Smelter Look-up'!$J:$J,0),MATCH($B33&amp;$C33,'[1]Smelter Look-up'!$J:$J,0)))</f>
        <v>412</v>
      </c>
      <c r="X33" s="227">
        <f t="shared" si="0"/>
        <v>0</v>
      </c>
      <c r="AB33" s="228" t="str">
        <f t="shared" si="1"/>
        <v>TinChifeng Dajingzi Tin Industry Co., Ltd.</v>
      </c>
    </row>
    <row r="34" spans="1:28" s="227" customFormat="1" ht="19.5" customHeight="1">
      <c r="A34" s="181"/>
      <c r="B34" s="182" t="s">
        <v>1120</v>
      </c>
      <c r="C34" s="186" t="s">
        <v>15498</v>
      </c>
      <c r="D34" s="230"/>
      <c r="E34" s="182" t="s">
        <v>1095</v>
      </c>
      <c r="F34" s="182" t="s">
        <v>15499</v>
      </c>
      <c r="G34" s="182" t="s">
        <v>13217</v>
      </c>
      <c r="H34" s="183">
        <v>0</v>
      </c>
      <c r="I34" s="184" t="s">
        <v>1753</v>
      </c>
      <c r="J34" s="184" t="s">
        <v>12830</v>
      </c>
      <c r="K34" s="224"/>
      <c r="L34" s="224"/>
      <c r="M34" s="224"/>
      <c r="N34" s="224"/>
      <c r="O34" s="224"/>
      <c r="P34" s="185"/>
      <c r="Q34" s="225"/>
      <c r="R34" s="182" t="s">
        <v>15498</v>
      </c>
      <c r="S34" s="181" t="str">
        <f t="shared" ref="S34:S55" ca="1" si="4">IF(B34="","",IF(ISERROR(MATCH($E34,CL,0)),"Unknown",INDIRECT("'C'!$A$"&amp;MATCH($E34,CL,0)+1)))</f>
        <v>ID</v>
      </c>
      <c r="T34" s="181" t="str">
        <f ca="1">IF(B34="","",IF(ISERROR(MATCH($J34,[1]SorP!$B$1:$B$6226,0)),"",INDIRECT("'SorP'!$A$"&amp;MATCH($S34&amp;$J34,[1]SorP!C:C,0))))</f>
        <v>ID-BB</v>
      </c>
      <c r="U34" s="201"/>
      <c r="V34" s="226">
        <f>IF(C34="",NA(),IF(OR(C34="Smelter not listed",C34="Smelter not yet identified"),MATCH($B34&amp;$D34,'[1]Smelter Look-up'!$J:$J,0),MATCH($B34&amp;$C34,'[1]Smelter Look-up'!$J:$J,0)))</f>
        <v>423</v>
      </c>
      <c r="X34" s="227">
        <f t="shared" si="0"/>
        <v>0</v>
      </c>
      <c r="AB34" s="228" t="str">
        <f t="shared" si="1"/>
        <v>TinCV Ayi Jaya</v>
      </c>
    </row>
    <row r="35" spans="1:28" s="227" customFormat="1" ht="19.5" customHeight="1">
      <c r="A35" s="181"/>
      <c r="B35" s="182" t="s">
        <v>1120</v>
      </c>
      <c r="C35" s="186" t="s">
        <v>15085</v>
      </c>
      <c r="D35" s="230"/>
      <c r="E35" s="182" t="s">
        <v>1095</v>
      </c>
      <c r="F35" s="182" t="s">
        <v>15086</v>
      </c>
      <c r="G35" s="182" t="s">
        <v>13217</v>
      </c>
      <c r="H35" s="183">
        <v>0</v>
      </c>
      <c r="I35" s="184" t="s">
        <v>15116</v>
      </c>
      <c r="J35" s="184" t="s">
        <v>12830</v>
      </c>
      <c r="K35" s="224"/>
      <c r="L35" s="224"/>
      <c r="M35" s="224"/>
      <c r="N35" s="224"/>
      <c r="O35" s="224"/>
      <c r="P35" s="185"/>
      <c r="Q35" s="225"/>
      <c r="R35" s="182" t="s">
        <v>15085</v>
      </c>
      <c r="S35" s="181" t="str">
        <f t="shared" ca="1" si="4"/>
        <v>ID</v>
      </c>
      <c r="T35" s="181" t="str">
        <f ca="1">IF(B35="","",IF(ISERROR(MATCH($J35,[1]SorP!$B$1:$B$6226,0)),"",INDIRECT("'SorP'!$A$"&amp;MATCH($S35&amp;$J35,[1]SorP!C:C,0))))</f>
        <v>ID-BB</v>
      </c>
      <c r="U35" s="201"/>
      <c r="V35" s="226">
        <f>IF(C35="",NA(),IF(OR(C35="Smelter not listed",C35="Smelter not yet identified"),MATCH($B35&amp;$D35,'[1]Smelter Look-up'!$J:$J,0),MATCH($B35&amp;$C35,'[1]Smelter Look-up'!$J:$J,0)))</f>
        <v>531</v>
      </c>
      <c r="X35" s="227">
        <f t="shared" si="0"/>
        <v>0</v>
      </c>
      <c r="AB35" s="228" t="str">
        <f t="shared" si="1"/>
        <v>TinPT Timah Nusantara</v>
      </c>
    </row>
    <row r="36" spans="1:28" s="227" customFormat="1" ht="63.75">
      <c r="A36" s="181"/>
      <c r="B36" s="182" t="s">
        <v>1120</v>
      </c>
      <c r="C36" s="186" t="s">
        <v>15456</v>
      </c>
      <c r="D36" s="230"/>
      <c r="E36" s="182" t="s">
        <v>1095</v>
      </c>
      <c r="F36" s="182" t="s">
        <v>15457</v>
      </c>
      <c r="G36" s="182" t="s">
        <v>13217</v>
      </c>
      <c r="H36" s="183">
        <v>0</v>
      </c>
      <c r="I36" s="184" t="s">
        <v>15109</v>
      </c>
      <c r="J36" s="184" t="s">
        <v>12830</v>
      </c>
      <c r="K36" s="224"/>
      <c r="L36" s="224"/>
      <c r="M36" s="224"/>
      <c r="N36" s="224"/>
      <c r="O36" s="224"/>
      <c r="P36" s="185"/>
      <c r="Q36" s="225"/>
      <c r="R36" s="182" t="s">
        <v>15456</v>
      </c>
      <c r="S36" s="181" t="str">
        <f t="shared" ca="1" si="4"/>
        <v>ID</v>
      </c>
      <c r="T36" s="181" t="str">
        <f ca="1">IF(B36="","",IF(ISERROR(MATCH($J36,[1]SorP!$B$1:$B$6226,0)),"",INDIRECT("'SorP'!$A$"&amp;MATCH($S36&amp;$J36,[1]SorP!C:C,0))))</f>
        <v>ID-BB</v>
      </c>
      <c r="U36" s="201"/>
      <c r="V36" s="226">
        <f>IF(C36="",NA(),IF(OR(C36="Smelter not listed",C36="Smelter not yet identified"),MATCH($B36&amp;$D36,'[1]Smelter Look-up'!$J:$J,0),MATCH($B36&amp;$C36,'[1]Smelter Look-up'!$J:$J,0)))</f>
        <v>527</v>
      </c>
      <c r="X36" s="227">
        <f t="shared" si="0"/>
        <v>0</v>
      </c>
      <c r="AB36" s="228" t="str">
        <f t="shared" si="1"/>
        <v>TinPT Sariwiguna Binasentosa</v>
      </c>
    </row>
    <row r="37" spans="1:28" s="227" customFormat="1" ht="51">
      <c r="A37" s="181"/>
      <c r="B37" s="182" t="s">
        <v>1120</v>
      </c>
      <c r="C37" s="186" t="s">
        <v>15447</v>
      </c>
      <c r="D37" s="230"/>
      <c r="E37" s="182" t="s">
        <v>1095</v>
      </c>
      <c r="F37" s="182" t="s">
        <v>15448</v>
      </c>
      <c r="G37" s="182" t="s">
        <v>13217</v>
      </c>
      <c r="H37" s="183">
        <v>0</v>
      </c>
      <c r="I37" s="184" t="s">
        <v>15449</v>
      </c>
      <c r="J37" s="184" t="s">
        <v>1776</v>
      </c>
      <c r="K37" s="224"/>
      <c r="L37" s="224"/>
      <c r="M37" s="224"/>
      <c r="N37" s="224"/>
      <c r="O37" s="224"/>
      <c r="P37" s="185"/>
      <c r="Q37" s="225"/>
      <c r="R37" s="182" t="s">
        <v>15447</v>
      </c>
      <c r="S37" s="181" t="str">
        <f t="shared" ca="1" si="4"/>
        <v>ID</v>
      </c>
      <c r="T37" s="181" t="str">
        <f ca="1">IF(B37="","",IF(ISERROR(MATCH($J37,[1]SorP!$B$1:$B$6226,0)),"",INDIRECT("'SorP'!$A$"&amp;MATCH($S37&amp;$J37,[1]SorP!C:C,0))))</f>
        <v>ID-KR</v>
      </c>
      <c r="U37" s="201"/>
      <c r="V37" s="226">
        <f>IF(C37="",NA(),IF(OR(C37="Smelter not listed",C37="Smelter not yet identified"),MATCH($B37&amp;$D37,'[1]Smelter Look-up'!$J:$J,0),MATCH($B37&amp;$C37,'[1]Smelter Look-up'!$J:$J,0)))</f>
        <v>513</v>
      </c>
      <c r="X37" s="227">
        <f t="shared" si="0"/>
        <v>0</v>
      </c>
      <c r="AB37" s="228" t="str">
        <f t="shared" si="1"/>
        <v>TinPT Cipta Persada Mulia</v>
      </c>
    </row>
    <row r="38" spans="1:28" s="227" customFormat="1" ht="63.75">
      <c r="A38" s="181"/>
      <c r="B38" s="182" t="s">
        <v>1120</v>
      </c>
      <c r="C38" s="186" t="s">
        <v>15820</v>
      </c>
      <c r="D38" s="230"/>
      <c r="E38" s="182" t="s">
        <v>1095</v>
      </c>
      <c r="F38" s="182" t="s">
        <v>15458</v>
      </c>
      <c r="G38" s="182" t="s">
        <v>13217</v>
      </c>
      <c r="H38" s="183">
        <v>0</v>
      </c>
      <c r="I38" s="184" t="s">
        <v>15513</v>
      </c>
      <c r="J38" s="184" t="s">
        <v>12830</v>
      </c>
      <c r="K38" s="224"/>
      <c r="L38" s="224"/>
      <c r="M38" s="224"/>
      <c r="N38" s="224"/>
      <c r="O38" s="224"/>
      <c r="P38" s="185"/>
      <c r="Q38" s="225"/>
      <c r="R38" s="182" t="s">
        <v>15820</v>
      </c>
      <c r="S38" s="181" t="str">
        <f t="shared" ca="1" si="4"/>
        <v>ID</v>
      </c>
      <c r="T38" s="181" t="str">
        <f ca="1">IF(B38="","",IF(ISERROR(MATCH($J38,[1]SorP!$B$1:$B$6226,0)),"",INDIRECT("'SorP'!$A$"&amp;MATCH($S38&amp;$J38,[1]SorP!C:C,0))))</f>
        <v>ID-BB</v>
      </c>
      <c r="U38" s="201"/>
      <c r="V38" s="226">
        <f>IF(C38="",NA(),IF(OR(C38="Smelter not listed",C38="Smelter not yet identified"),MATCH($B38&amp;$D38,'[1]Smelter Look-up'!$J:$J,0),MATCH($B38&amp;$C38,'[1]Smelter Look-up'!$J:$J,0)))</f>
        <v>529</v>
      </c>
      <c r="X38" s="227">
        <f t="shared" si="0"/>
        <v>0</v>
      </c>
      <c r="AB38" s="228" t="str">
        <f t="shared" si="1"/>
        <v>TinPT Sukses Inti Makmur (SIM)</v>
      </c>
    </row>
    <row r="39" spans="1:28" s="227" customFormat="1" ht="24" customHeight="1">
      <c r="A39" s="181"/>
      <c r="B39" s="182" t="s">
        <v>1120</v>
      </c>
      <c r="C39" s="186" t="s">
        <v>623</v>
      </c>
      <c r="D39" s="230"/>
      <c r="E39" s="182" t="s">
        <v>1095</v>
      </c>
      <c r="F39" s="182" t="s">
        <v>774</v>
      </c>
      <c r="G39" s="182" t="s">
        <v>13217</v>
      </c>
      <c r="H39" s="183">
        <v>0</v>
      </c>
      <c r="I39" s="184" t="s">
        <v>1753</v>
      </c>
      <c r="J39" s="184" t="s">
        <v>12830</v>
      </c>
      <c r="K39" s="224"/>
      <c r="L39" s="224"/>
      <c r="M39" s="224"/>
      <c r="N39" s="224"/>
      <c r="O39" s="224"/>
      <c r="P39" s="185"/>
      <c r="Q39" s="225"/>
      <c r="R39" s="182" t="s">
        <v>623</v>
      </c>
      <c r="S39" s="181" t="str">
        <f t="shared" ca="1" si="4"/>
        <v>ID</v>
      </c>
      <c r="T39" s="181" t="str">
        <f ca="1">IF(B39="","",IF(ISERROR(MATCH($J39,[1]SorP!$B$1:$B$6226,0)),"",INDIRECT("'SorP'!$A$"&amp;MATCH($S39&amp;$J39,[1]SorP!C:C,0))))</f>
        <v>ID-BB</v>
      </c>
      <c r="U39" s="201"/>
      <c r="V39" s="226">
        <f>IF(C39="",NA(),IF(OR(C39="Smelter not listed",C39="Smelter not yet identified"),MATCH($B39&amp;$D39,'[1]Smelter Look-up'!$J:$J,0),MATCH($B39&amp;$C39,'[1]Smelter Look-up'!$J:$J,0)))</f>
        <v>518</v>
      </c>
      <c r="X39" s="227">
        <f t="shared" si="0"/>
        <v>0</v>
      </c>
      <c r="AB39" s="228" t="str">
        <f t="shared" si="1"/>
        <v>TinPT Mitra Stania Prima</v>
      </c>
    </row>
    <row r="40" spans="1:28" s="227" customFormat="1" ht="24" customHeight="1">
      <c r="A40" s="181"/>
      <c r="B40" s="182" t="s">
        <v>1120</v>
      </c>
      <c r="C40" s="186" t="s">
        <v>13779</v>
      </c>
      <c r="D40" s="230"/>
      <c r="E40" s="182" t="s">
        <v>1095</v>
      </c>
      <c r="F40" s="182" t="s">
        <v>794</v>
      </c>
      <c r="G40" s="182" t="s">
        <v>13217</v>
      </c>
      <c r="H40" s="183">
        <v>0</v>
      </c>
      <c r="I40" s="184" t="s">
        <v>1778</v>
      </c>
      <c r="J40" s="184" t="s">
        <v>6047</v>
      </c>
      <c r="K40" s="224"/>
      <c r="L40" s="224"/>
      <c r="M40" s="224"/>
      <c r="N40" s="224"/>
      <c r="O40" s="224"/>
      <c r="P40" s="185"/>
      <c r="Q40" s="225"/>
      <c r="R40" s="182" t="s">
        <v>13779</v>
      </c>
      <c r="S40" s="181" t="str">
        <f t="shared" ca="1" si="4"/>
        <v>ID</v>
      </c>
      <c r="T40" s="181" t="str">
        <f ca="1">IF(B40="","",IF(ISERROR(MATCH($J40,[1]SorP!$B$1:$B$6226,0)),"",INDIRECT("'SorP'!$A$"&amp;MATCH($S40&amp;$J40,[1]SorP!C:C,0))))</f>
        <v>ID-RI</v>
      </c>
      <c r="U40" s="201"/>
      <c r="V40" s="226">
        <f>IF(C40="",NA(),IF(OR(C40="Smelter not listed",C40="Smelter not yet identified"),MATCH($B40&amp;$D40,'[1]Smelter Look-up'!$J:$J,0),MATCH($B40&amp;$C40,'[1]Smelter Look-up'!$J:$J,0)))</f>
        <v>532</v>
      </c>
      <c r="X40" s="227">
        <f t="shared" si="0"/>
        <v>0</v>
      </c>
      <c r="AB40" s="228" t="str">
        <f t="shared" si="1"/>
        <v>TinPT Timah Tbk Kundur</v>
      </c>
    </row>
    <row r="41" spans="1:28" s="227" customFormat="1" ht="24" customHeight="1">
      <c r="A41" s="181"/>
      <c r="B41" s="182" t="s">
        <v>1120</v>
      </c>
      <c r="C41" s="186" t="s">
        <v>13778</v>
      </c>
      <c r="D41" s="230"/>
      <c r="E41" s="182" t="s">
        <v>1095</v>
      </c>
      <c r="F41" s="182" t="s">
        <v>776</v>
      </c>
      <c r="G41" s="182" t="s">
        <v>13217</v>
      </c>
      <c r="H41" s="183">
        <v>0</v>
      </c>
      <c r="I41" s="184" t="s">
        <v>1780</v>
      </c>
      <c r="J41" s="184" t="s">
        <v>12830</v>
      </c>
      <c r="K41" s="224"/>
      <c r="L41" s="224"/>
      <c r="M41" s="224"/>
      <c r="N41" s="224"/>
      <c r="O41" s="224"/>
      <c r="P41" s="185"/>
      <c r="Q41" s="225"/>
      <c r="R41" s="182" t="s">
        <v>13778</v>
      </c>
      <c r="S41" s="181" t="str">
        <f t="shared" ca="1" si="4"/>
        <v>ID</v>
      </c>
      <c r="T41" s="181" t="str">
        <f ca="1">IF(B41="","",IF(ISERROR(MATCH($J41,[1]SorP!$B$1:$B$6226,0)),"",INDIRECT("'SorP'!$A$"&amp;MATCH($S41&amp;$J41,[1]SorP!C:C,0))))</f>
        <v>ID-BB</v>
      </c>
      <c r="U41" s="201"/>
      <c r="V41" s="226">
        <f>IF(C41="",NA(),IF(OR(C41="Smelter not listed",C41="Smelter not yet identified"),MATCH($B41&amp;$D41,'[1]Smelter Look-up'!$J:$J,0),MATCH($B41&amp;$C41,'[1]Smelter Look-up'!$J:$J,0)))</f>
        <v>533</v>
      </c>
      <c r="X41" s="227">
        <f t="shared" si="0"/>
        <v>0</v>
      </c>
      <c r="AB41" s="228" t="str">
        <f t="shared" si="1"/>
        <v>TinPT Timah Tbk Mentok</v>
      </c>
    </row>
    <row r="42" spans="1:28" s="227" customFormat="1" ht="24" customHeight="1">
      <c r="A42" s="181"/>
      <c r="B42" s="182" t="s">
        <v>1120</v>
      </c>
      <c r="C42" s="186" t="s">
        <v>2141</v>
      </c>
      <c r="D42" s="230"/>
      <c r="E42" s="182" t="s">
        <v>1095</v>
      </c>
      <c r="F42" s="182" t="s">
        <v>775</v>
      </c>
      <c r="G42" s="182" t="s">
        <v>13217</v>
      </c>
      <c r="H42" s="183">
        <v>0</v>
      </c>
      <c r="I42" s="184" t="s">
        <v>1753</v>
      </c>
      <c r="J42" s="184" t="s">
        <v>12830</v>
      </c>
      <c r="K42" s="224"/>
      <c r="L42" s="224"/>
      <c r="M42" s="224"/>
      <c r="N42" s="224"/>
      <c r="O42" s="224"/>
      <c r="P42" s="185"/>
      <c r="Q42" s="225"/>
      <c r="R42" s="182" t="s">
        <v>2141</v>
      </c>
      <c r="S42" s="181" t="str">
        <f t="shared" ca="1" si="4"/>
        <v>ID</v>
      </c>
      <c r="T42" s="181" t="str">
        <f ca="1">IF(B42="","",IF(ISERROR(MATCH($J42,[1]SorP!$B$1:$B$6226,0)),"",INDIRECT("'SorP'!$A$"&amp;MATCH($S42&amp;$J42,[1]SorP!C:C,0))))</f>
        <v>ID-BB</v>
      </c>
      <c r="U42" s="201"/>
      <c r="V42" s="226">
        <f>IF(C42="",NA(),IF(OR(C42="Smelter not listed",C42="Smelter not yet identified"),MATCH($B42&amp;$D42,'[1]Smelter Look-up'!$J:$J,0),MATCH($B42&amp;$C42,'[1]Smelter Look-up'!$J:$J,0)))</f>
        <v>526</v>
      </c>
      <c r="X42" s="227">
        <f t="shared" si="0"/>
        <v>0</v>
      </c>
      <c r="AB42" s="228" t="str">
        <f t="shared" si="1"/>
        <v>TinPT Refined Bangka Tin</v>
      </c>
    </row>
    <row r="43" spans="1:28" s="227" customFormat="1" ht="24" customHeight="1">
      <c r="A43" s="181"/>
      <c r="B43" s="182" t="s">
        <v>1120</v>
      </c>
      <c r="C43" s="186" t="s">
        <v>15462</v>
      </c>
      <c r="D43" s="230"/>
      <c r="E43" s="182" t="s">
        <v>1095</v>
      </c>
      <c r="F43" s="182" t="s">
        <v>15463</v>
      </c>
      <c r="G43" s="182" t="s">
        <v>13217</v>
      </c>
      <c r="H43" s="183">
        <v>0</v>
      </c>
      <c r="I43" s="184" t="s">
        <v>15861</v>
      </c>
      <c r="J43" s="184" t="s">
        <v>12830</v>
      </c>
      <c r="K43" s="224"/>
      <c r="L43" s="224"/>
      <c r="M43" s="224"/>
      <c r="N43" s="224"/>
      <c r="O43" s="224"/>
      <c r="P43" s="185"/>
      <c r="Q43" s="225"/>
      <c r="R43" s="182" t="s">
        <v>15079</v>
      </c>
      <c r="S43" s="181" t="str">
        <f t="shared" ca="1" si="4"/>
        <v>ID</v>
      </c>
      <c r="T43" s="181" t="str">
        <f ca="1">IF(B43="","",IF(ISERROR(MATCH($J43,[1]SorP!$B$1:$B$6226,0)),"",INDIRECT("'SorP'!$A$"&amp;MATCH($S43&amp;$J43,[1]SorP!C:C,0))))</f>
        <v>ID-BB</v>
      </c>
      <c r="U43" s="201"/>
      <c r="V43" s="226">
        <f>IF(C43="",NA(),IF(OR(C43="Smelter not listed",C43="Smelter not yet identified"),MATCH($B43&amp;$D43,'[1]Smelter Look-up'!$J:$J,0),MATCH($B43&amp;$C43,'[1]Smelter Look-up'!$J:$J,0)))</f>
        <v>536</v>
      </c>
      <c r="X43" s="227">
        <f t="shared" si="0"/>
        <v>0</v>
      </c>
      <c r="AB43" s="228" t="str">
        <f t="shared" si="1"/>
        <v>TinPT Tommy Utama</v>
      </c>
    </row>
    <row r="44" spans="1:28" s="227" customFormat="1" ht="24" customHeight="1">
      <c r="A44" s="181"/>
      <c r="B44" s="182" t="s">
        <v>1120</v>
      </c>
      <c r="C44" s="186" t="s">
        <v>15077</v>
      </c>
      <c r="D44" s="230"/>
      <c r="E44" s="182" t="s">
        <v>1095</v>
      </c>
      <c r="F44" s="182" t="s">
        <v>15078</v>
      </c>
      <c r="G44" s="182" t="s">
        <v>13217</v>
      </c>
      <c r="H44" s="183">
        <v>0</v>
      </c>
      <c r="I44" s="184" t="s">
        <v>15114</v>
      </c>
      <c r="J44" s="184" t="s">
        <v>12830</v>
      </c>
      <c r="K44" s="224"/>
      <c r="L44" s="224"/>
      <c r="M44" s="224"/>
      <c r="N44" s="224"/>
      <c r="O44" s="224"/>
      <c r="P44" s="185"/>
      <c r="Q44" s="225"/>
      <c r="R44" s="182" t="s">
        <v>15077</v>
      </c>
      <c r="S44" s="181" t="str">
        <f t="shared" ca="1" si="4"/>
        <v>ID</v>
      </c>
      <c r="T44" s="181" t="str">
        <f ca="1">IF(B44="","",IF(ISERROR(MATCH($J44,[1]SorP!$B$1:$B$6226,0)),"",INDIRECT("'SorP'!$A$"&amp;MATCH($S44&amp;$J44,[1]SorP!C:C,0))))</f>
        <v>ID-BB</v>
      </c>
      <c r="U44" s="201"/>
      <c r="V44" s="226">
        <f>IF(C44="",NA(),IF(OR(C44="Smelter not listed",C44="Smelter not yet identified"),MATCH($B44&amp;$D44,'[1]Smelter Look-up'!$J:$J,0),MATCH($B44&amp;$C44,'[1]Smelter Look-up'!$J:$J,0)))</f>
        <v>516</v>
      </c>
      <c r="X44" s="227">
        <f t="shared" si="0"/>
        <v>0</v>
      </c>
      <c r="AB44" s="228" t="str">
        <f t="shared" si="1"/>
        <v>TinPT Menara Cipta Mulia</v>
      </c>
    </row>
    <row r="45" spans="1:28" s="227" customFormat="1" ht="24" customHeight="1">
      <c r="A45" s="181"/>
      <c r="B45" s="182" t="s">
        <v>1120</v>
      </c>
      <c r="C45" s="186" t="s">
        <v>15062</v>
      </c>
      <c r="D45" s="230"/>
      <c r="E45" s="182" t="s">
        <v>1095</v>
      </c>
      <c r="F45" s="182" t="s">
        <v>15063</v>
      </c>
      <c r="G45" s="182" t="s">
        <v>13217</v>
      </c>
      <c r="H45" s="183">
        <v>0</v>
      </c>
      <c r="I45" s="184" t="s">
        <v>15108</v>
      </c>
      <c r="J45" s="184" t="s">
        <v>12830</v>
      </c>
      <c r="K45" s="224"/>
      <c r="L45" s="224"/>
      <c r="M45" s="224"/>
      <c r="N45" s="224"/>
      <c r="O45" s="224"/>
      <c r="P45" s="185"/>
      <c r="Q45" s="225"/>
      <c r="R45" s="182" t="s">
        <v>15062</v>
      </c>
      <c r="S45" s="181" t="str">
        <f t="shared" ca="1" si="4"/>
        <v>ID</v>
      </c>
      <c r="T45" s="181" t="str">
        <f ca="1">IF(B45="","",IF(ISERROR(MATCH($J45,[1]SorP!$B$1:$B$6226,0)),"",INDIRECT("'SorP'!$A$"&amp;MATCH($S45&amp;$J45,[1]SorP!C:C,0))))</f>
        <v>ID-BB</v>
      </c>
      <c r="U45" s="201"/>
      <c r="V45" s="226">
        <f>IF(C45="",NA(),IF(OR(C45="Smelter not listed",C45="Smelter not yet identified"),MATCH($B45&amp;$D45,'[1]Smelter Look-up'!$J:$J,0),MATCH($B45&amp;$C45,'[1]Smelter Look-up'!$J:$J,0)))</f>
        <v>503</v>
      </c>
      <c r="X45" s="227">
        <f t="shared" si="0"/>
        <v>0</v>
      </c>
      <c r="AB45" s="228" t="str">
        <f t="shared" si="1"/>
        <v>TinPT Aries Kencana Sejahtera</v>
      </c>
    </row>
    <row r="46" spans="1:28" s="227" customFormat="1" ht="24" customHeight="1">
      <c r="A46" s="181"/>
      <c r="B46" s="182" t="s">
        <v>1120</v>
      </c>
      <c r="C46" s="186" t="s">
        <v>834</v>
      </c>
      <c r="D46" s="230"/>
      <c r="E46" s="182" t="s">
        <v>1095</v>
      </c>
      <c r="F46" s="182" t="s">
        <v>773</v>
      </c>
      <c r="G46" s="182" t="s">
        <v>13217</v>
      </c>
      <c r="H46" s="183">
        <v>0</v>
      </c>
      <c r="I46" s="184" t="s">
        <v>1753</v>
      </c>
      <c r="J46" s="184" t="s">
        <v>12830</v>
      </c>
      <c r="K46" s="224"/>
      <c r="L46" s="224"/>
      <c r="M46" s="224"/>
      <c r="N46" s="224"/>
      <c r="O46" s="224"/>
      <c r="P46" s="185"/>
      <c r="Q46" s="225"/>
      <c r="R46" s="182" t="s">
        <v>834</v>
      </c>
      <c r="S46" s="181" t="str">
        <f t="shared" ref="S46:S53" ca="1" si="5">IF(B46="","",IF(ISERROR(MATCH($E46,CL,0)),"Unknown",INDIRECT("'C'!$A$"&amp;MATCH($E46,CL,0)+1)))</f>
        <v>ID</v>
      </c>
      <c r="T46" s="181" t="str">
        <f ca="1">IF(B46="","",IF(ISERROR(MATCH($J46,[1]SorP!$B$1:$B$6226,0)),"",INDIRECT("'SorP'!$A$"&amp;MATCH($S46&amp;$J46,[1]SorP!C:C,0))))</f>
        <v>ID-BB</v>
      </c>
      <c r="U46" s="201"/>
      <c r="V46" s="226">
        <f>IF(C46="",NA(),IF(OR(C46="Smelter not listed",C46="Smelter not yet identified"),MATCH($B46&amp;$D46,'[1]Smelter Look-up'!$J:$J,0),MATCH($B46&amp;$C46,'[1]Smelter Look-up'!$J:$J,0)))</f>
        <v>504</v>
      </c>
      <c r="X46" s="227">
        <f t="shared" si="0"/>
        <v>0</v>
      </c>
      <c r="AB46" s="228" t="str">
        <f t="shared" si="1"/>
        <v>TinPT Artha Cipta Langgeng</v>
      </c>
    </row>
    <row r="47" spans="1:28" s="227" customFormat="1" ht="24" customHeight="1">
      <c r="A47" s="181"/>
      <c r="B47" s="182" t="s">
        <v>1120</v>
      </c>
      <c r="C47" s="186" t="s">
        <v>15442</v>
      </c>
      <c r="D47" s="230"/>
      <c r="E47" s="182" t="s">
        <v>1095</v>
      </c>
      <c r="F47" s="182" t="s">
        <v>15443</v>
      </c>
      <c r="G47" s="182" t="s">
        <v>13217</v>
      </c>
      <c r="H47" s="183">
        <v>0</v>
      </c>
      <c r="I47" s="184" t="s">
        <v>15444</v>
      </c>
      <c r="J47" s="184" t="s">
        <v>12830</v>
      </c>
      <c r="K47" s="224"/>
      <c r="L47" s="224"/>
      <c r="M47" s="224"/>
      <c r="N47" s="224"/>
      <c r="O47" s="224"/>
      <c r="P47" s="185"/>
      <c r="Q47" s="225"/>
      <c r="R47" s="182" t="s">
        <v>15442</v>
      </c>
      <c r="S47" s="181" t="str">
        <f t="shared" ca="1" si="5"/>
        <v>ID</v>
      </c>
      <c r="T47" s="181" t="str">
        <f ca="1">IF(B47="","",IF(ISERROR(MATCH($J47,[1]SorP!$B$1:$B$6226,0)),"",INDIRECT("'SorP'!$A$"&amp;MATCH($S47&amp;$J47,[1]SorP!C:C,0))))</f>
        <v>ID-BB</v>
      </c>
      <c r="U47" s="201"/>
      <c r="V47" s="226">
        <f>IF(C47="",NA(),IF(OR(C47="Smelter not listed",C47="Smelter not yet identified"),MATCH($B47&amp;$D47,'[1]Smelter Look-up'!$J:$J,0),MATCH($B47&amp;$C47,'[1]Smelter Look-up'!$J:$J,0)))</f>
        <v>506</v>
      </c>
      <c r="X47" s="227">
        <f t="shared" si="0"/>
        <v>0</v>
      </c>
      <c r="AB47" s="228" t="str">
        <f t="shared" si="1"/>
        <v>TinPT Babel Inti Perkasa</v>
      </c>
    </row>
    <row r="48" spans="1:28" s="227" customFormat="1" ht="24" customHeight="1">
      <c r="A48" s="181"/>
      <c r="B48" s="182" t="s">
        <v>1120</v>
      </c>
      <c r="C48" s="186" t="s">
        <v>15075</v>
      </c>
      <c r="D48" s="230"/>
      <c r="E48" s="182" t="s">
        <v>1095</v>
      </c>
      <c r="F48" s="182" t="s">
        <v>15076</v>
      </c>
      <c r="G48" s="182" t="s">
        <v>13217</v>
      </c>
      <c r="H48" s="183">
        <v>0</v>
      </c>
      <c r="I48" s="184" t="s">
        <v>15112</v>
      </c>
      <c r="J48" s="184" t="s">
        <v>12830</v>
      </c>
      <c r="K48" s="224"/>
      <c r="L48" s="224"/>
      <c r="M48" s="224"/>
      <c r="N48" s="224"/>
      <c r="O48" s="224"/>
      <c r="P48" s="185"/>
      <c r="Q48" s="225"/>
      <c r="R48" s="182" t="s">
        <v>15075</v>
      </c>
      <c r="S48" s="181" t="str">
        <f t="shared" ca="1" si="5"/>
        <v>ID</v>
      </c>
      <c r="T48" s="181" t="str">
        <f ca="1">IF(B48="","",IF(ISERROR(MATCH($J48,[1]SorP!$B$1:$B$6226,0)),"",INDIRECT("'SorP'!$A$"&amp;MATCH($S48&amp;$J48,[1]SorP!C:C,0))))</f>
        <v>ID-BB</v>
      </c>
      <c r="U48" s="201"/>
      <c r="V48" s="226">
        <f>IF(C48="",NA(),IF(OR(C48="Smelter not listed",C48="Smelter not yet identified"),MATCH($B48&amp;$D48,'[1]Smelter Look-up'!$J:$J,0),MATCH($B48&amp;$C48,'[1]Smelter Look-up'!$J:$J,0)))</f>
        <v>507</v>
      </c>
      <c r="X48" s="227">
        <f t="shared" si="0"/>
        <v>0</v>
      </c>
      <c r="AB48" s="228" t="str">
        <f t="shared" si="1"/>
        <v>TinPT Babel Surya Alam Lestari</v>
      </c>
    </row>
    <row r="49" spans="1:28" s="227" customFormat="1" ht="24" customHeight="1">
      <c r="A49" s="181"/>
      <c r="B49" s="182" t="s">
        <v>1120</v>
      </c>
      <c r="C49" s="186" t="s">
        <v>15083</v>
      </c>
      <c r="D49" s="230"/>
      <c r="E49" s="182" t="s">
        <v>1095</v>
      </c>
      <c r="F49" s="182" t="s">
        <v>15084</v>
      </c>
      <c r="G49" s="182" t="s">
        <v>13217</v>
      </c>
      <c r="H49" s="183">
        <v>0</v>
      </c>
      <c r="I49" s="184" t="s">
        <v>15109</v>
      </c>
      <c r="J49" s="184" t="s">
        <v>12830</v>
      </c>
      <c r="K49" s="224"/>
      <c r="L49" s="224"/>
      <c r="M49" s="224"/>
      <c r="N49" s="224"/>
      <c r="O49" s="224"/>
      <c r="P49" s="185"/>
      <c r="Q49" s="225"/>
      <c r="R49" s="182" t="s">
        <v>15083</v>
      </c>
      <c r="S49" s="181" t="str">
        <f t="shared" ca="1" si="5"/>
        <v>ID</v>
      </c>
      <c r="T49" s="181" t="str">
        <f ca="1">IF(B49="","",IF(ISERROR(MATCH($J49,[1]SorP!$B$1:$B$6226,0)),"",INDIRECT("'SorP'!$A$"&amp;MATCH($S49&amp;$J49,[1]SorP!C:C,0))))</f>
        <v>ID-BB</v>
      </c>
      <c r="U49" s="201"/>
      <c r="V49" s="226">
        <f>IF(C49="",NA(),IF(OR(C49="Smelter not listed",C49="Smelter not yet identified"),MATCH($B49&amp;$D49,'[1]Smelter Look-up'!$J:$J,0),MATCH($B49&amp;$C49,'[1]Smelter Look-up'!$J:$J,0)))</f>
        <v>528</v>
      </c>
      <c r="X49" s="227">
        <f t="shared" si="0"/>
        <v>0</v>
      </c>
      <c r="AB49" s="228" t="str">
        <f t="shared" si="1"/>
        <v>TinPT Stanindo Inti Perkasa</v>
      </c>
    </row>
    <row r="50" spans="1:28" s="227" customFormat="1" ht="24" customHeight="1">
      <c r="A50" s="181"/>
      <c r="B50" s="182" t="s">
        <v>1120</v>
      </c>
      <c r="C50" s="186" t="s">
        <v>1391</v>
      </c>
      <c r="D50" s="230"/>
      <c r="E50" s="182" t="s">
        <v>1095</v>
      </c>
      <c r="F50" s="182" t="s">
        <v>1392</v>
      </c>
      <c r="G50" s="182" t="s">
        <v>13217</v>
      </c>
      <c r="H50" s="183">
        <v>0</v>
      </c>
      <c r="I50" s="184" t="s">
        <v>1753</v>
      </c>
      <c r="J50" s="184" t="s">
        <v>12830</v>
      </c>
      <c r="K50" s="224"/>
      <c r="L50" s="224"/>
      <c r="M50" s="224"/>
      <c r="N50" s="224"/>
      <c r="O50" s="224"/>
      <c r="P50" s="185"/>
      <c r="Q50" s="225"/>
      <c r="R50" s="182" t="s">
        <v>1391</v>
      </c>
      <c r="S50" s="181" t="str">
        <f t="shared" ca="1" si="5"/>
        <v>ID</v>
      </c>
      <c r="T50" s="181" t="str">
        <f ca="1">IF(B50="","",IF(ISERROR(MATCH($J50,[1]SorP!$B$1:$B$6226,0)),"",INDIRECT("'SorP'!$A$"&amp;MATCH($S50&amp;$J50,[1]SorP!C:C,0))))</f>
        <v>ID-BB</v>
      </c>
      <c r="U50" s="201"/>
      <c r="V50" s="226">
        <f>IF(C50="",NA(),IF(OR(C50="Smelter not listed",C50="Smelter not yet identified"),MATCH($B50&amp;$D50,'[1]Smelter Look-up'!$J:$J,0),MATCH($B50&amp;$C50,'[1]Smelter Look-up'!$J:$J,0)))</f>
        <v>505</v>
      </c>
      <c r="X50" s="227">
        <f t="shared" si="0"/>
        <v>0</v>
      </c>
      <c r="AB50" s="228" t="str">
        <f t="shared" si="1"/>
        <v>TinPT ATD Makmur Mandiri Jaya</v>
      </c>
    </row>
    <row r="51" spans="1:28" s="227" customFormat="1" ht="24" customHeight="1">
      <c r="A51" s="181"/>
      <c r="B51" s="182" t="s">
        <v>1120</v>
      </c>
      <c r="C51" s="186" t="s">
        <v>12914</v>
      </c>
      <c r="D51" s="230"/>
      <c r="E51" s="182" t="s">
        <v>1095</v>
      </c>
      <c r="F51" s="182" t="s">
        <v>14001</v>
      </c>
      <c r="G51" s="182" t="s">
        <v>13217</v>
      </c>
      <c r="H51" s="183">
        <v>0</v>
      </c>
      <c r="I51" s="184" t="s">
        <v>15113</v>
      </c>
      <c r="J51" s="184" t="s">
        <v>12830</v>
      </c>
      <c r="K51" s="224"/>
      <c r="L51" s="224"/>
      <c r="M51" s="224"/>
      <c r="N51" s="224"/>
      <c r="O51" s="224"/>
      <c r="P51" s="185"/>
      <c r="Q51" s="225"/>
      <c r="R51" s="182" t="s">
        <v>12914</v>
      </c>
      <c r="S51" s="181" t="str">
        <f t="shared" ca="1" si="5"/>
        <v>ID</v>
      </c>
      <c r="T51" s="181" t="str">
        <f ca="1">IF(B51="","",IF(ISERROR(MATCH($J51,[1]SorP!$B$1:$B$6226,0)),"",INDIRECT("'SorP'!$A$"&amp;MATCH($S51&amp;$J51,[1]SorP!C:C,0))))</f>
        <v>ID-BB</v>
      </c>
      <c r="U51" s="201"/>
      <c r="V51" s="226">
        <f>IF(C51="",NA(),IF(OR(C51="Smelter not listed",C51="Smelter not yet identified"),MATCH($B51&amp;$D51,'[1]Smelter Look-up'!$J:$J,0),MATCH($B51&amp;$C51,'[1]Smelter Look-up'!$J:$J,0)))</f>
        <v>509</v>
      </c>
      <c r="X51" s="227">
        <f t="shared" si="0"/>
        <v>0</v>
      </c>
      <c r="AB51" s="228" t="str">
        <f t="shared" si="1"/>
        <v>TinPT Bangka Serumpun</v>
      </c>
    </row>
    <row r="52" spans="1:28" s="227" customFormat="1" ht="24" customHeight="1">
      <c r="A52" s="181"/>
      <c r="B52" s="182" t="s">
        <v>1120</v>
      </c>
      <c r="C52" s="186" t="s">
        <v>15081</v>
      </c>
      <c r="D52" s="230"/>
      <c r="E52" s="182" t="s">
        <v>1095</v>
      </c>
      <c r="F52" s="182" t="s">
        <v>15082</v>
      </c>
      <c r="G52" s="182" t="s">
        <v>13217</v>
      </c>
      <c r="H52" s="183">
        <v>0</v>
      </c>
      <c r="I52" s="184" t="s">
        <v>15115</v>
      </c>
      <c r="J52" s="184" t="s">
        <v>12830</v>
      </c>
      <c r="K52" s="224"/>
      <c r="L52" s="224"/>
      <c r="M52" s="224"/>
      <c r="N52" s="224"/>
      <c r="O52" s="224"/>
      <c r="P52" s="185"/>
      <c r="Q52" s="225"/>
      <c r="R52" s="182" t="s">
        <v>15081</v>
      </c>
      <c r="S52" s="181" t="str">
        <f t="shared" ca="1" si="5"/>
        <v>ID</v>
      </c>
      <c r="T52" s="181" t="str">
        <f ca="1">IF(B52="","",IF(ISERROR(MATCH($J52,[1]SorP!$B$1:$B$6226,0)),"",INDIRECT("'SorP'!$A$"&amp;MATCH($S52&amp;$J52,[1]SorP!C:C,0))))</f>
        <v>ID-BB</v>
      </c>
      <c r="U52" s="201"/>
      <c r="V52" s="226">
        <f>IF(C52="",NA(),IF(OR(C52="Smelter not listed",C52="Smelter not yet identified"),MATCH($B52&amp;$D52,'[1]Smelter Look-up'!$J:$J,0),MATCH($B52&amp;$C52,'[1]Smelter Look-up'!$J:$J,0)))</f>
        <v>524</v>
      </c>
      <c r="X52" s="227">
        <f t="shared" si="0"/>
        <v>0</v>
      </c>
      <c r="AB52" s="228" t="str">
        <f t="shared" si="1"/>
        <v>TinPT Rajawali Rimba Perkasa</v>
      </c>
    </row>
    <row r="53" spans="1:28" s="227" customFormat="1" ht="24" customHeight="1">
      <c r="A53" s="181"/>
      <c r="B53" s="182" t="s">
        <v>1120</v>
      </c>
      <c r="C53" s="186" t="s">
        <v>13827</v>
      </c>
      <c r="D53" s="230"/>
      <c r="E53" s="182" t="s">
        <v>1095</v>
      </c>
      <c r="F53" s="182" t="s">
        <v>13841</v>
      </c>
      <c r="G53" s="182" t="s">
        <v>13217</v>
      </c>
      <c r="H53" s="183">
        <v>0</v>
      </c>
      <c r="I53" s="184" t="s">
        <v>15113</v>
      </c>
      <c r="J53" s="184" t="s">
        <v>12830</v>
      </c>
      <c r="K53" s="224"/>
      <c r="L53" s="224"/>
      <c r="M53" s="224"/>
      <c r="N53" s="224"/>
      <c r="O53" s="224"/>
      <c r="P53" s="185"/>
      <c r="Q53" s="225"/>
      <c r="R53" s="182" t="s">
        <v>13827</v>
      </c>
      <c r="S53" s="181" t="str">
        <f t="shared" ca="1" si="5"/>
        <v>ID</v>
      </c>
      <c r="T53" s="181" t="str">
        <f ca="1">IF(B53="","",IF(ISERROR(MATCH($J53,[1]SorP!$B$1:$B$6226,0)),"",INDIRECT("'SorP'!$A$"&amp;MATCH($S53&amp;$J53,[1]SorP!C:C,0))))</f>
        <v>ID-BB</v>
      </c>
      <c r="U53" s="201"/>
      <c r="V53" s="226">
        <f>IF(C53="",NA(),IF(OR(C53="Smelter not listed",C53="Smelter not yet identified"),MATCH($B53&amp;$D53,'[1]Smelter Look-up'!$J:$J,0),MATCH($B53&amp;$C53,'[1]Smelter Look-up'!$J:$J,0)))</f>
        <v>519</v>
      </c>
      <c r="X53" s="227">
        <f t="shared" si="0"/>
        <v>0</v>
      </c>
      <c r="AB53" s="228" t="str">
        <f t="shared" si="1"/>
        <v>TinPT Mitra Sukses Globalindo</v>
      </c>
    </row>
    <row r="54" spans="1:28" s="227" customFormat="1" ht="51">
      <c r="A54" s="181"/>
      <c r="B54" s="182" t="s">
        <v>1120</v>
      </c>
      <c r="C54" s="186" t="s">
        <v>15087</v>
      </c>
      <c r="D54" s="230"/>
      <c r="E54" s="182" t="s">
        <v>1095</v>
      </c>
      <c r="F54" s="182" t="s">
        <v>15088</v>
      </c>
      <c r="G54" s="182" t="s">
        <v>13217</v>
      </c>
      <c r="H54" s="183">
        <v>0</v>
      </c>
      <c r="I54" s="184" t="s">
        <v>15109</v>
      </c>
      <c r="J54" s="184" t="s">
        <v>12830</v>
      </c>
      <c r="K54" s="224"/>
      <c r="L54" s="224"/>
      <c r="M54" s="224"/>
      <c r="N54" s="224"/>
      <c r="O54" s="224"/>
      <c r="P54" s="185"/>
      <c r="Q54" s="225"/>
      <c r="R54" s="182" t="s">
        <v>15087</v>
      </c>
      <c r="S54" s="181" t="str">
        <f t="shared" ca="1" si="4"/>
        <v>ID</v>
      </c>
      <c r="T54" s="181" t="str">
        <f ca="1">IF(B54="","",IF(ISERROR(MATCH($J54,[1]SorP!$B$1:$B$6226,0)),"",INDIRECT("'SorP'!$A$"&amp;MATCH($S54&amp;$J54,[1]SorP!C:C,0))))</f>
        <v>ID-BB</v>
      </c>
      <c r="U54" s="201"/>
      <c r="V54" s="226">
        <f>IF(C54="",NA(),IF(OR(C54="Smelter not listed",C54="Smelter not yet identified"),MATCH($B54&amp;$D54,'[1]Smelter Look-up'!$J:$J,0),MATCH($B54&amp;$C54,'[1]Smelter Look-up'!$J:$J,0)))</f>
        <v>534</v>
      </c>
      <c r="X54" s="227">
        <f t="shared" si="0"/>
        <v>0</v>
      </c>
      <c r="AB54" s="228" t="str">
        <f t="shared" si="1"/>
        <v>TinPT Tinindo Inter Nusa</v>
      </c>
    </row>
    <row r="55" spans="1:28" s="227" customFormat="1" ht="38.25">
      <c r="A55" s="181"/>
      <c r="B55" s="182" t="s">
        <v>1120</v>
      </c>
      <c r="C55" s="186" t="s">
        <v>15434</v>
      </c>
      <c r="D55" s="230"/>
      <c r="E55" s="182" t="s">
        <v>1095</v>
      </c>
      <c r="F55" s="182" t="s">
        <v>15435</v>
      </c>
      <c r="G55" s="182" t="s">
        <v>13217</v>
      </c>
      <c r="H55" s="183">
        <v>0</v>
      </c>
      <c r="I55" s="184" t="s">
        <v>15109</v>
      </c>
      <c r="J55" s="184" t="s">
        <v>12830</v>
      </c>
      <c r="K55" s="224"/>
      <c r="L55" s="224"/>
      <c r="M55" s="224"/>
      <c r="N55" s="224"/>
      <c r="O55" s="224"/>
      <c r="P55" s="185"/>
      <c r="Q55" s="225"/>
      <c r="R55" s="182" t="s">
        <v>15434</v>
      </c>
      <c r="S55" s="181" t="str">
        <f t="shared" ca="1" si="4"/>
        <v>ID</v>
      </c>
      <c r="T55" s="181" t="str">
        <f ca="1">IF(B55="","",IF(ISERROR(MATCH($J55,[1]SorP!$B$1:$B$6226,0)),"",INDIRECT("'SorP'!$A$"&amp;MATCH($S55&amp;$J55,[1]SorP!C:C,0))))</f>
        <v>ID-BB</v>
      </c>
      <c r="U55" s="201"/>
      <c r="V55" s="226">
        <f>IF(C55="",NA(),IF(OR(C55="Smelter not listed",C55="Smelter not yet identified"),MATCH($B55&amp;$D55,'[1]Smelter Look-up'!$J:$J,0),MATCH($B55&amp;$C55,'[1]Smelter Look-up'!$J:$J,0)))</f>
        <v>512</v>
      </c>
      <c r="X55" s="227">
        <f t="shared" si="0"/>
        <v>0</v>
      </c>
      <c r="AB55" s="228" t="str">
        <f t="shared" si="1"/>
        <v>TinPT Bukit Timah</v>
      </c>
    </row>
    <row r="56" spans="1:28" s="227" customFormat="1" ht="51">
      <c r="A56" s="181"/>
      <c r="B56" s="182" t="s">
        <v>1119</v>
      </c>
      <c r="C56" s="186" t="s">
        <v>2267</v>
      </c>
      <c r="D56" s="230"/>
      <c r="E56" s="182" t="s">
        <v>1088</v>
      </c>
      <c r="F56" s="182" t="s">
        <v>650</v>
      </c>
      <c r="G56" s="182" t="s">
        <v>13217</v>
      </c>
      <c r="H56" s="183">
        <v>0</v>
      </c>
      <c r="I56" s="184" t="s">
        <v>1541</v>
      </c>
      <c r="J56" s="184" t="s">
        <v>1542</v>
      </c>
      <c r="K56" s="224"/>
      <c r="L56" s="224"/>
      <c r="M56" s="224"/>
      <c r="N56" s="224"/>
      <c r="O56" s="224"/>
      <c r="P56" s="185"/>
      <c r="Q56" s="225"/>
      <c r="R56" s="182" t="s">
        <v>2267</v>
      </c>
      <c r="S56" s="181" t="str">
        <f t="shared" ref="S56:S60" ca="1" si="6">IF(B56="","",IF(ISERROR(MATCH($E56,CL,0)),"Unknown",INDIRECT("'C'!$A$"&amp;MATCH($E56,CL,0)+1)))</f>
        <v>CH</v>
      </c>
      <c r="T56" s="181" t="str">
        <f ca="1">IF(B56="","",IF(ISERROR(MATCH($J56,[2]SorP!$B$1:$B$6226,0)),"",INDIRECT("'SorP'!$A$"&amp;MATCH($S56&amp;$J56,[2]SorP!C:C,0))))</f>
        <v>CH-TI</v>
      </c>
      <c r="U56" s="201"/>
      <c r="V56" s="226">
        <f>IF(C56="",NA(),IF(OR(C56="Smelter not listed",C56="Smelter not yet identified"),MATCH($B56&amp;$D56,'[2]Smelter Look-up'!$J:$J,0),MATCH($B56&amp;$C56,'[2]Smelter Look-up'!$J:$J,0)))</f>
        <v>28</v>
      </c>
      <c r="X56" s="227">
        <f t="shared" si="0"/>
        <v>0</v>
      </c>
      <c r="AB56" s="228" t="str">
        <f t="shared" si="1"/>
        <v>GoldArgor-Heraeus S.A.</v>
      </c>
    </row>
    <row r="57" spans="1:28" s="227" customFormat="1" ht="25.5">
      <c r="A57" s="181"/>
      <c r="B57" s="182" t="s">
        <v>1119</v>
      </c>
      <c r="C57" s="186" t="s">
        <v>1213</v>
      </c>
      <c r="D57" s="230"/>
      <c r="E57" s="182" t="s">
        <v>1091</v>
      </c>
      <c r="F57" s="182" t="s">
        <v>654</v>
      </c>
      <c r="G57" s="182" t="s">
        <v>13217</v>
      </c>
      <c r="H57" s="183">
        <v>0</v>
      </c>
      <c r="I57" s="184" t="s">
        <v>1549</v>
      </c>
      <c r="J57" s="184" t="s">
        <v>1549</v>
      </c>
      <c r="K57" s="224"/>
      <c r="L57" s="224"/>
      <c r="M57" s="224"/>
      <c r="N57" s="224"/>
      <c r="O57" s="224"/>
      <c r="P57" s="185"/>
      <c r="Q57" s="225"/>
      <c r="R57" s="182" t="s">
        <v>1213</v>
      </c>
      <c r="S57" s="181" t="str">
        <f t="shared" ca="1" si="6"/>
        <v>DE</v>
      </c>
      <c r="T57" s="181" t="str">
        <f ca="1">IF(B57="","",IF(ISERROR(MATCH($J57,[2]SorP!$B$1:$B$6226,0)),"",INDIRECT("'SorP'!$A$"&amp;MATCH($S57&amp;$J57,[2]SorP!C:C,0))))</f>
        <v>DE-HH</v>
      </c>
      <c r="U57" s="201"/>
      <c r="V57" s="226">
        <f>IF(C57="",NA(),IF(OR(C57="Smelter not listed",C57="Smelter not yet identified"),MATCH($B57&amp;$D57,'[2]Smelter Look-up'!$J:$J,0),MATCH($B57&amp;$C57,'[2]Smelter Look-up'!$J:$J,0)))</f>
        <v>38</v>
      </c>
      <c r="X57" s="227">
        <f t="shared" si="0"/>
        <v>0</v>
      </c>
      <c r="AB57" s="228" t="str">
        <f t="shared" si="1"/>
        <v>GoldAurubis AG</v>
      </c>
    </row>
    <row r="58" spans="1:28" s="227" customFormat="1" ht="38.25">
      <c r="A58" s="181"/>
      <c r="B58" s="182" t="s">
        <v>1119</v>
      </c>
      <c r="C58" s="186" t="s">
        <v>51</v>
      </c>
      <c r="D58" s="230"/>
      <c r="E58" s="182" t="s">
        <v>1097</v>
      </c>
      <c r="F58" s="182" t="s">
        <v>662</v>
      </c>
      <c r="G58" s="182" t="s">
        <v>13217</v>
      </c>
      <c r="H58" s="183">
        <v>0</v>
      </c>
      <c r="I58" s="184" t="s">
        <v>1562</v>
      </c>
      <c r="J58" s="184" t="s">
        <v>6448</v>
      </c>
      <c r="K58" s="224"/>
      <c r="L58" s="224"/>
      <c r="M58" s="224"/>
      <c r="N58" s="224"/>
      <c r="O58" s="224"/>
      <c r="P58" s="185"/>
      <c r="Q58" s="225"/>
      <c r="R58" s="182" t="s">
        <v>51</v>
      </c>
      <c r="S58" s="181" t="str">
        <f t="shared" ca="1" si="6"/>
        <v>IT</v>
      </c>
      <c r="T58" s="181" t="str">
        <f ca="1">IF(B58="","",IF(ISERROR(MATCH($J58,[2]SorP!$B$1:$B$6226,0)),"",INDIRECT("'SorP'!$A$"&amp;MATCH($S58&amp;$J58,[2]SorP!C:C,0))))</f>
        <v>IT-52</v>
      </c>
      <c r="U58" s="201"/>
      <c r="V58" s="226">
        <f>IF(C58="",NA(),IF(OR(C58="Smelter not listed",C58="Smelter not yet identified"),MATCH($B58&amp;$D58,'[2]Smelter Look-up'!$J:$J,0),MATCH($B58&amp;$C58,'[2]Smelter Look-up'!$J:$J,0)))</f>
        <v>57</v>
      </c>
      <c r="X58" s="227">
        <f t="shared" si="0"/>
        <v>0</v>
      </c>
      <c r="AB58" s="228" t="str">
        <f t="shared" si="1"/>
        <v>GoldChimet S.p.A.</v>
      </c>
    </row>
    <row r="59" spans="1:28" s="227" customFormat="1" ht="51">
      <c r="A59" s="181"/>
      <c r="B59" s="182" t="s">
        <v>1119</v>
      </c>
      <c r="C59" s="186" t="s">
        <v>657</v>
      </c>
      <c r="D59" s="230"/>
      <c r="E59" s="182" t="s">
        <v>1091</v>
      </c>
      <c r="F59" s="182" t="s">
        <v>658</v>
      </c>
      <c r="G59" s="182" t="s">
        <v>13217</v>
      </c>
      <c r="H59" s="183">
        <v>0</v>
      </c>
      <c r="I59" s="184" t="s">
        <v>1535</v>
      </c>
      <c r="J59" s="184" t="s">
        <v>1536</v>
      </c>
      <c r="K59" s="224"/>
      <c r="L59" s="224"/>
      <c r="M59" s="224"/>
      <c r="N59" s="224"/>
      <c r="O59" s="224"/>
      <c r="P59" s="185"/>
      <c r="Q59" s="225"/>
      <c r="R59" s="182" t="s">
        <v>657</v>
      </c>
      <c r="S59" s="181" t="str">
        <f t="shared" ca="1" si="6"/>
        <v>DE</v>
      </c>
      <c r="T59" s="181" t="str">
        <f ca="1">IF(B59="","",IF(ISERROR(MATCH($J59,[2]SorP!$B$1:$B$6226,0)),"",INDIRECT("'SorP'!$A$"&amp;MATCH($S59&amp;$J59,[2]SorP!C:C,0))))</f>
        <v>DE-BW</v>
      </c>
      <c r="U59" s="201"/>
      <c r="V59" s="226">
        <f>IF(C59="",NA(),IF(OR(C59="Smelter not listed",C59="Smelter not yet identified"),MATCH($B59&amp;$D59,'[2]Smelter Look-up'!$J:$J,0),MATCH($B59&amp;$C59,'[2]Smelter Look-up'!$J:$J,0)))</f>
        <v>44</v>
      </c>
      <c r="X59" s="227">
        <f t="shared" si="0"/>
        <v>0</v>
      </c>
      <c r="AB59" s="228" t="str">
        <f t="shared" si="1"/>
        <v>GoldC. Hafner GmbH + Co. KG</v>
      </c>
    </row>
    <row r="60" spans="1:28" s="227" customFormat="1" ht="63.75">
      <c r="A60" s="181"/>
      <c r="B60" s="182" t="s">
        <v>1119</v>
      </c>
      <c r="C60" s="186" t="s">
        <v>15030</v>
      </c>
      <c r="D60" s="230"/>
      <c r="E60" s="182" t="s">
        <v>1091</v>
      </c>
      <c r="F60" s="182" t="s">
        <v>674</v>
      </c>
      <c r="G60" s="182" t="s">
        <v>13217</v>
      </c>
      <c r="H60" s="183">
        <v>0</v>
      </c>
      <c r="I60" s="184" t="s">
        <v>1582</v>
      </c>
      <c r="J60" s="184" t="s">
        <v>4226</v>
      </c>
      <c r="K60" s="224"/>
      <c r="L60" s="224"/>
      <c r="M60" s="224"/>
      <c r="N60" s="224"/>
      <c r="O60" s="224"/>
      <c r="P60" s="185"/>
      <c r="Q60" s="225"/>
      <c r="R60" s="182" t="s">
        <v>15030</v>
      </c>
      <c r="S60" s="181" t="str">
        <f t="shared" ca="1" si="6"/>
        <v>DE</v>
      </c>
      <c r="T60" s="181" t="str">
        <f ca="1">IF(B60="","",IF(ISERROR(MATCH($J60,[2]SorP!$B$1:$B$6226,0)),"",INDIRECT("'SorP'!$A$"&amp;MATCH($S60&amp;$J60,[2]SorP!C:C,0))))</f>
        <v>DE-HE</v>
      </c>
      <c r="U60" s="201"/>
      <c r="V60" s="226">
        <f>IF(C60="",NA(),IF(OR(C60="Smelter not listed",C60="Smelter not yet identified"),MATCH($B60&amp;$D60,'[2]Smelter Look-up'!$J:$J,0),MATCH($B60&amp;$C60,'[2]Smelter Look-up'!$J:$J,0)))</f>
        <v>109</v>
      </c>
      <c r="X60" s="227">
        <f t="shared" si="0"/>
        <v>0</v>
      </c>
      <c r="AB60" s="228" t="str">
        <f t="shared" si="1"/>
        <v>GoldHeraeus Germany GmbH Co. KG</v>
      </c>
    </row>
    <row r="61" spans="1:28" s="227" customFormat="1" ht="63.75">
      <c r="A61" s="181"/>
      <c r="B61" s="182" t="s">
        <v>1119</v>
      </c>
      <c r="C61" s="186" t="s">
        <v>2306</v>
      </c>
      <c r="D61" s="230"/>
      <c r="E61" s="182" t="s">
        <v>1092</v>
      </c>
      <c r="F61" s="182" t="s">
        <v>721</v>
      </c>
      <c r="G61" s="182" t="s">
        <v>13217</v>
      </c>
      <c r="H61" s="183">
        <v>0</v>
      </c>
      <c r="I61" s="184" t="s">
        <v>1643</v>
      </c>
      <c r="J61" s="184" t="s">
        <v>4652</v>
      </c>
      <c r="K61" s="224"/>
      <c r="L61" s="224"/>
      <c r="M61" s="224"/>
      <c r="N61" s="224"/>
      <c r="O61" s="224"/>
      <c r="P61" s="185"/>
      <c r="Q61" s="225"/>
      <c r="R61" s="182" t="s">
        <v>12411</v>
      </c>
      <c r="S61" s="181" t="str">
        <f t="shared" ref="S61" ca="1" si="7">IF(B61="","",IF(ISERROR(MATCH($E61,CL,0)),"Unknown",INDIRECT("'C'!$A$"&amp;MATCH($E61,CL,0)+1)))</f>
        <v>ES</v>
      </c>
      <c r="T61" s="181" t="str">
        <f ca="1">IF(B61="","",IF(ISERROR(MATCH($J61,[2]SorP!$B$1:$B$6226,0)),"",INDIRECT("'SorP'!$A$"&amp;MATCH($S61&amp;$J61,[2]SorP!C:C,0))))</f>
        <v>ES-MD</v>
      </c>
      <c r="U61" s="201"/>
      <c r="V61" s="226">
        <f>IF(C61="",NA(),IF(OR(C61="Smelter not listed",C61="Smelter not yet identified"),MATCH($B61&amp;$D61,'[2]Smelter Look-up'!$J:$J,0),MATCH($B61&amp;$C61,'[2]Smelter Look-up'!$J:$J,0)))</f>
        <v>245</v>
      </c>
      <c r="X61" s="227">
        <f t="shared" si="0"/>
        <v>0</v>
      </c>
      <c r="AB61" s="228" t="str">
        <f t="shared" si="1"/>
        <v>GoldSEMPSA Joyería Platería S.A.</v>
      </c>
    </row>
    <row r="62" spans="1:28" s="227" customFormat="1" ht="102">
      <c r="A62" s="181"/>
      <c r="B62" s="182" t="s">
        <v>1119</v>
      </c>
      <c r="C62" s="186" t="s">
        <v>2314</v>
      </c>
      <c r="D62" s="230"/>
      <c r="E62" s="182" t="s">
        <v>1085</v>
      </c>
      <c r="F62" s="182" t="s">
        <v>732</v>
      </c>
      <c r="G62" s="182" t="s">
        <v>13217</v>
      </c>
      <c r="H62" s="183">
        <v>0</v>
      </c>
      <c r="I62" s="184" t="s">
        <v>1667</v>
      </c>
      <c r="J62" s="184" t="s">
        <v>3135</v>
      </c>
      <c r="K62" s="224"/>
      <c r="L62" s="224"/>
      <c r="M62" s="224"/>
      <c r="N62" s="224"/>
      <c r="O62" s="224"/>
      <c r="P62" s="185"/>
      <c r="Q62" s="225"/>
      <c r="R62" s="182" t="s">
        <v>2314</v>
      </c>
      <c r="S62" s="181" t="str">
        <f t="shared" ref="S62:S83" ca="1" si="8">IF(B62="","",IF(ISERROR(MATCH($E62,CL,0)),"Unknown",INDIRECT("'C'!$A$"&amp;MATCH($E62,CL,0)+1)))</f>
        <v>BE</v>
      </c>
      <c r="T62" s="181" t="str">
        <f ca="1">IF(B62="","",IF(ISERROR(MATCH($J62,[2]SorP!$B$1:$B$6226,0)),"",INDIRECT("'SorP'!$A$"&amp;MATCH($S62&amp;$J62,[2]SorP!C:C,0))))</f>
        <v>BE-VAN</v>
      </c>
      <c r="U62" s="201"/>
      <c r="V62" s="226">
        <f>IF(C62="",NA(),IF(OR(C62="Smelter not listed",C62="Smelter not yet identified"),MATCH($B62&amp;$D62,'[2]Smelter Look-up'!$J:$J,0),MATCH($B62&amp;$C62,'[2]Smelter Look-up'!$J:$J,0)))</f>
        <v>303</v>
      </c>
      <c r="X62" s="227">
        <f t="shared" si="0"/>
        <v>0</v>
      </c>
      <c r="AB62" s="228" t="str">
        <f t="shared" si="1"/>
        <v>GoldUmicore S.A. Business Unit Precious Metals Refining</v>
      </c>
    </row>
    <row r="63" spans="1:28" s="227" customFormat="1" ht="51">
      <c r="A63" s="181"/>
      <c r="B63" s="182" t="s">
        <v>1119</v>
      </c>
      <c r="C63" s="186" t="s">
        <v>1029</v>
      </c>
      <c r="D63" s="230"/>
      <c r="E63" s="182" t="s">
        <v>1091</v>
      </c>
      <c r="F63" s="182" t="s">
        <v>672</v>
      </c>
      <c r="G63" s="182" t="s">
        <v>13217</v>
      </c>
      <c r="H63" s="183">
        <v>0</v>
      </c>
      <c r="I63" s="184" t="s">
        <v>1535</v>
      </c>
      <c r="J63" s="184" t="s">
        <v>1536</v>
      </c>
      <c r="K63" s="224"/>
      <c r="L63" s="224"/>
      <c r="M63" s="224"/>
      <c r="N63" s="224"/>
      <c r="O63" s="224"/>
      <c r="P63" s="185"/>
      <c r="Q63" s="225"/>
      <c r="R63" s="182" t="s">
        <v>1029</v>
      </c>
      <c r="S63" s="181" t="str">
        <f t="shared" ca="1" si="8"/>
        <v>DE</v>
      </c>
      <c r="T63" s="181" t="str">
        <f ca="1">IF(B63="","",IF(ISERROR(MATCH($J63,[2]SorP!$B$1:$B$6226,0)),"",INDIRECT("'SorP'!$A$"&amp;MATCH($S63&amp;$J63,[2]SorP!C:C,0))))</f>
        <v>DE-BW</v>
      </c>
      <c r="U63" s="201"/>
      <c r="V63" s="226">
        <f>IF(C63="",NA(),IF(OR(C63="Smelter not listed",C63="Smelter not yet identified"),MATCH($B63&amp;$D63,'[2]Smelter Look-up'!$J:$J,0),MATCH($B63&amp;$C63,'[2]Smelter Look-up'!$J:$J,0)))</f>
        <v>105</v>
      </c>
      <c r="X63" s="227">
        <f t="shared" si="0"/>
        <v>0</v>
      </c>
      <c r="AB63" s="228" t="str">
        <f t="shared" si="1"/>
        <v>GoldHeimerle + Meule GmbH</v>
      </c>
    </row>
    <row r="64" spans="1:28" s="227" customFormat="1" ht="89.25">
      <c r="A64" s="181"/>
      <c r="B64" s="182" t="s">
        <v>1119</v>
      </c>
      <c r="C64" s="186" t="s">
        <v>2134</v>
      </c>
      <c r="D64" s="230"/>
      <c r="E64" s="182" t="s">
        <v>1090</v>
      </c>
      <c r="F64" s="182" t="s">
        <v>699</v>
      </c>
      <c r="G64" s="182" t="s">
        <v>13217</v>
      </c>
      <c r="H64" s="183">
        <v>0</v>
      </c>
      <c r="I64" s="184" t="s">
        <v>1613</v>
      </c>
      <c r="J64" s="184" t="s">
        <v>15779</v>
      </c>
      <c r="K64" s="224"/>
      <c r="L64" s="224"/>
      <c r="M64" s="224"/>
      <c r="N64" s="224"/>
      <c r="O64" s="224"/>
      <c r="P64" s="185"/>
      <c r="Q64" s="225"/>
      <c r="R64" s="182" t="s">
        <v>2134</v>
      </c>
      <c r="S64" s="181" t="str">
        <f t="shared" ca="1" si="8"/>
        <v>CN</v>
      </c>
      <c r="T64" s="181" t="str">
        <f ca="1">IF(B64="","",IF(ISERROR(MATCH($J64,[2]SorP!$B$1:$B$6226,0)),"",INDIRECT("'SorP'!$A$"&amp;MATCH($S64&amp;$J64,[2]SorP!C:C,0))))</f>
        <v>CN-HK</v>
      </c>
      <c r="U64" s="201"/>
      <c r="V64" s="226">
        <f>IF(C64="",NA(),IF(OR(C64="Smelter not listed",C64="Smelter not yet identified"),MATCH($B64&amp;$D64,'[2]Smelter Look-up'!$J:$J,0),MATCH($B64&amp;$C64,'[2]Smelter Look-up'!$J:$J,0)))</f>
        <v>183</v>
      </c>
      <c r="X64" s="227">
        <f t="shared" si="0"/>
        <v>0</v>
      </c>
      <c r="AB64" s="228" t="str">
        <f t="shared" si="1"/>
        <v>GoldMetalor Technologies (Hong Kong) Ltd.</v>
      </c>
    </row>
    <row r="65" spans="1:28" s="227" customFormat="1" ht="102">
      <c r="A65" s="181"/>
      <c r="B65" s="182" t="s">
        <v>1119</v>
      </c>
      <c r="C65" s="186" t="s">
        <v>2135</v>
      </c>
      <c r="D65" s="230"/>
      <c r="E65" s="182" t="s">
        <v>876</v>
      </c>
      <c r="F65" s="182" t="s">
        <v>700</v>
      </c>
      <c r="G65" s="182" t="s">
        <v>13217</v>
      </c>
      <c r="H65" s="183">
        <v>0</v>
      </c>
      <c r="I65" s="184" t="s">
        <v>12701</v>
      </c>
      <c r="J65" s="184" t="s">
        <v>10273</v>
      </c>
      <c r="K65" s="224"/>
      <c r="L65" s="224"/>
      <c r="M65" s="224"/>
      <c r="N65" s="224"/>
      <c r="O65" s="224"/>
      <c r="P65" s="185"/>
      <c r="Q65" s="225"/>
      <c r="R65" s="182" t="s">
        <v>2135</v>
      </c>
      <c r="S65" s="181" t="str">
        <f t="shared" ca="1" si="8"/>
        <v>SG</v>
      </c>
      <c r="T65" s="181" t="str">
        <f ca="1">IF(B65="","",IF(ISERROR(MATCH($J65,[2]SorP!$B$1:$B$6226,0)),"",INDIRECT("'SorP'!$A$"&amp;MATCH($S65&amp;$J65,[2]SorP!C:C,0))))</f>
        <v>SG-05</v>
      </c>
      <c r="U65" s="201"/>
      <c r="V65" s="226">
        <f>IF(C65="",NA(),IF(OR(C65="Smelter not listed",C65="Smelter not yet identified"),MATCH($B65&amp;$D65,'[2]Smelter Look-up'!$J:$J,0),MATCH($B65&amp;$C65,'[2]Smelter Look-up'!$J:$J,0)))</f>
        <v>184</v>
      </c>
      <c r="X65" s="227">
        <f t="shared" si="0"/>
        <v>0</v>
      </c>
      <c r="AB65" s="228" t="str">
        <f t="shared" si="1"/>
        <v>GoldMetalor Technologies (Singapore) Pte., Ltd.</v>
      </c>
    </row>
    <row r="66" spans="1:28" s="227" customFormat="1" ht="76.5">
      <c r="A66" s="181"/>
      <c r="B66" s="182" t="s">
        <v>1119</v>
      </c>
      <c r="C66" s="186" t="s">
        <v>1611</v>
      </c>
      <c r="D66" s="230"/>
      <c r="E66" s="182" t="s">
        <v>1090</v>
      </c>
      <c r="F66" s="182" t="s">
        <v>1612</v>
      </c>
      <c r="G66" s="182" t="s">
        <v>13217</v>
      </c>
      <c r="H66" s="183">
        <v>0</v>
      </c>
      <c r="I66" s="184" t="s">
        <v>2495</v>
      </c>
      <c r="J66" s="184" t="s">
        <v>13609</v>
      </c>
      <c r="K66" s="224"/>
      <c r="L66" s="224"/>
      <c r="M66" s="224"/>
      <c r="N66" s="224"/>
      <c r="O66" s="224"/>
      <c r="P66" s="185"/>
      <c r="Q66" s="225"/>
      <c r="R66" s="182" t="s">
        <v>1611</v>
      </c>
      <c r="S66" s="181" t="str">
        <f t="shared" ca="1" si="8"/>
        <v>CN</v>
      </c>
      <c r="T66" s="181" t="str">
        <f ca="1">IF(B66="","",IF(ISERROR(MATCH($J66,[2]SorP!$B$1:$B$6226,0)),"",INDIRECT("'SorP'!$A$"&amp;MATCH($S66&amp;$J66,[2]SorP!C:C,0))))</f>
        <v>CN-JS</v>
      </c>
      <c r="U66" s="201"/>
      <c r="V66" s="226">
        <f>IF(C66="",NA(),IF(OR(C66="Smelter not listed",C66="Smelter not yet identified"),MATCH($B66&amp;$D66,'[2]Smelter Look-up'!$J:$J,0),MATCH($B66&amp;$C66,'[2]Smelter Look-up'!$J:$J,0)))</f>
        <v>185</v>
      </c>
      <c r="X66" s="227">
        <f t="shared" si="0"/>
        <v>0</v>
      </c>
      <c r="AB66" s="228" t="str">
        <f t="shared" si="1"/>
        <v>GoldMetalor Technologies (Suzhou) Ltd.</v>
      </c>
    </row>
    <row r="67" spans="1:28" s="227" customFormat="1" ht="63.75">
      <c r="A67" s="181"/>
      <c r="B67" s="182" t="s">
        <v>1119</v>
      </c>
      <c r="C67" s="186" t="s">
        <v>2288</v>
      </c>
      <c r="D67" s="230"/>
      <c r="E67" s="182" t="s">
        <v>1088</v>
      </c>
      <c r="F67" s="182" t="s">
        <v>701</v>
      </c>
      <c r="G67" s="182" t="s">
        <v>13217</v>
      </c>
      <c r="H67" s="183">
        <v>0</v>
      </c>
      <c r="I67" s="184" t="s">
        <v>1614</v>
      </c>
      <c r="J67" s="184" t="s">
        <v>1615</v>
      </c>
      <c r="K67" s="224"/>
      <c r="L67" s="224"/>
      <c r="M67" s="224"/>
      <c r="N67" s="224"/>
      <c r="O67" s="224"/>
      <c r="P67" s="185"/>
      <c r="Q67" s="225"/>
      <c r="R67" s="182" t="s">
        <v>2288</v>
      </c>
      <c r="S67" s="181" t="str">
        <f t="shared" ca="1" si="8"/>
        <v>CH</v>
      </c>
      <c r="T67" s="181" t="str">
        <f ca="1">IF(B67="","",IF(ISERROR(MATCH($J67,[2]SorP!$B$1:$B$6226,0)),"",INDIRECT("'SorP'!$A$"&amp;MATCH($S67&amp;$J67,[2]SorP!C:C,0))))</f>
        <v>CH-NE</v>
      </c>
      <c r="U67" s="201"/>
      <c r="V67" s="226">
        <f>IF(C67="",NA(),IF(OR(C67="Smelter not listed",C67="Smelter not yet identified"),MATCH($B67&amp;$D67,'[2]Smelter Look-up'!$J:$J,0),MATCH($B67&amp;$C67,'[2]Smelter Look-up'!$J:$J,0)))</f>
        <v>186</v>
      </c>
      <c r="X67" s="227">
        <f t="shared" si="0"/>
        <v>0</v>
      </c>
      <c r="AB67" s="228" t="str">
        <f t="shared" si="1"/>
        <v>GoldMetalor Technologies S.A.</v>
      </c>
    </row>
    <row r="68" spans="1:28" s="227" customFormat="1" ht="63.75">
      <c r="A68" s="181"/>
      <c r="B68" s="182" t="s">
        <v>1119</v>
      </c>
      <c r="C68" s="186" t="s">
        <v>1217</v>
      </c>
      <c r="D68" s="230"/>
      <c r="E68" s="182" t="s">
        <v>2415</v>
      </c>
      <c r="F68" s="182" t="s">
        <v>702</v>
      </c>
      <c r="G68" s="182" t="s">
        <v>13217</v>
      </c>
      <c r="H68" s="183">
        <v>0</v>
      </c>
      <c r="I68" s="184" t="s">
        <v>1616</v>
      </c>
      <c r="J68" s="184" t="s">
        <v>1617</v>
      </c>
      <c r="K68" s="224"/>
      <c r="L68" s="224"/>
      <c r="M68" s="224"/>
      <c r="N68" s="224"/>
      <c r="O68" s="224"/>
      <c r="P68" s="185"/>
      <c r="Q68" s="225"/>
      <c r="R68" s="182" t="s">
        <v>1217</v>
      </c>
      <c r="S68" s="181" t="str">
        <f t="shared" ca="1" si="8"/>
        <v>US</v>
      </c>
      <c r="T68" s="181" t="str">
        <f ca="1">IF(B68="","",IF(ISERROR(MATCH($J68,[2]SorP!$B$1:$B$6226,0)),"",INDIRECT("'SorP'!$A$"&amp;MATCH($S68&amp;$J68,[2]SorP!C:C,0))))</f>
        <v>US-MA</v>
      </c>
      <c r="U68" s="201"/>
      <c r="V68" s="226">
        <f>IF(C68="",NA(),IF(OR(C68="Smelter not listed",C68="Smelter not yet identified"),MATCH($B68&amp;$D68,'[2]Smelter Look-up'!$J:$J,0),MATCH($B68&amp;$C68,'[2]Smelter Look-up'!$J:$J,0)))</f>
        <v>187</v>
      </c>
      <c r="X68" s="227">
        <f t="shared" si="0"/>
        <v>0</v>
      </c>
      <c r="AB68" s="228" t="str">
        <f t="shared" si="1"/>
        <v>GoldMetalor USA Refining Corporation</v>
      </c>
    </row>
    <row r="69" spans="1:28" s="227" customFormat="1" ht="21.75" customHeight="1">
      <c r="A69" s="181"/>
      <c r="B69" s="182" t="s">
        <v>1119</v>
      </c>
      <c r="C69" s="186" t="s">
        <v>1221</v>
      </c>
      <c r="D69" s="230"/>
      <c r="E69" s="182" t="s">
        <v>1098</v>
      </c>
      <c r="F69" s="182" t="s">
        <v>726</v>
      </c>
      <c r="G69" s="182" t="s">
        <v>13217</v>
      </c>
      <c r="H69" s="183">
        <v>0</v>
      </c>
      <c r="I69" s="184" t="s">
        <v>1655</v>
      </c>
      <c r="J69" s="184" t="s">
        <v>1656</v>
      </c>
      <c r="K69" s="224"/>
      <c r="L69" s="224"/>
      <c r="M69" s="224"/>
      <c r="N69" s="224"/>
      <c r="O69" s="224"/>
      <c r="P69" s="185"/>
      <c r="Q69" s="225"/>
      <c r="R69" s="182" t="s">
        <v>1221</v>
      </c>
      <c r="S69" s="181" t="str">
        <f t="shared" ca="1" si="8"/>
        <v>JP</v>
      </c>
      <c r="T69" s="181" t="str">
        <f ca="1">IF(B69="","",IF(ISERROR(MATCH($J69,[2]SorP!$B$1:$B$6226,0)),"",INDIRECT("'SorP'!$A$"&amp;MATCH($S69&amp;$J69,[2]SorP!C:C,0))))</f>
        <v>JP-14</v>
      </c>
      <c r="U69" s="201"/>
      <c r="V69" s="226">
        <f>IF(C69="",NA(),IF(OR(C69="Smelter not listed",C69="Smelter not yet identified"),MATCH($B69&amp;$D69,'[2]Smelter Look-up'!$J:$J,0),MATCH($B69&amp;$C69,'[2]Smelter Look-up'!$J:$J,0)))</f>
        <v>289</v>
      </c>
      <c r="X69" s="227">
        <f t="shared" ref="X69:X83" si="9">IF(AND(C69="Smelter not listed",OR(LEN(D69)=0,LEN(E69)=0)),1,0)</f>
        <v>0</v>
      </c>
      <c r="AB69" s="228" t="str">
        <f t="shared" ref="AB69:AB83" si="10">B69&amp;C69</f>
        <v>GoldTanaka Kikinzoku Kogyo K.K.</v>
      </c>
    </row>
    <row r="70" spans="1:28" s="227" customFormat="1" ht="76.5">
      <c r="A70" s="181"/>
      <c r="B70" s="182" t="s">
        <v>1119</v>
      </c>
      <c r="C70" s="186" t="s">
        <v>2124</v>
      </c>
      <c r="D70" s="230"/>
      <c r="E70" s="182" t="s">
        <v>1098</v>
      </c>
      <c r="F70" s="182" t="s">
        <v>646</v>
      </c>
      <c r="G70" s="182" t="s">
        <v>13217</v>
      </c>
      <c r="H70" s="183">
        <v>0</v>
      </c>
      <c r="I70" s="184" t="s">
        <v>1533</v>
      </c>
      <c r="J70" s="184" t="s">
        <v>1534</v>
      </c>
      <c r="K70" s="224"/>
      <c r="L70" s="224"/>
      <c r="M70" s="224"/>
      <c r="N70" s="224"/>
      <c r="O70" s="224"/>
      <c r="P70" s="185"/>
      <c r="Q70" s="225"/>
      <c r="R70" s="182" t="s">
        <v>2124</v>
      </c>
      <c r="S70" s="181" t="str">
        <f t="shared" ca="1" si="8"/>
        <v>JP</v>
      </c>
      <c r="T70" s="181" t="str">
        <f ca="1">IF(B70="","",IF(ISERROR(MATCH($J70,[2]SorP!$B$1:$B$6226,0)),"",INDIRECT("'SorP'!$A$"&amp;MATCH($S70&amp;$J70,[2]SorP!C:C,0))))</f>
        <v>JP-13</v>
      </c>
      <c r="U70" s="201"/>
      <c r="V70" s="226">
        <f>IF(C70="",NA(),IF(OR(C70="Smelter not listed",C70="Smelter not yet identified"),MATCH($B70&amp;$D70,'[2]Smelter Look-up'!$J:$J,0),MATCH($B70&amp;$C70,'[2]Smelter Look-up'!$J:$J,0)))</f>
        <v>13</v>
      </c>
      <c r="X70" s="227">
        <f t="shared" si="9"/>
        <v>0</v>
      </c>
      <c r="AB70" s="228" t="str">
        <f t="shared" si="10"/>
        <v>GoldAida Chemical Industries Co., Ltd.</v>
      </c>
    </row>
    <row r="71" spans="1:28" s="227" customFormat="1" ht="51">
      <c r="A71" s="181"/>
      <c r="B71" s="182" t="s">
        <v>1119</v>
      </c>
      <c r="C71" s="186" t="s">
        <v>2268</v>
      </c>
      <c r="D71" s="230"/>
      <c r="E71" s="182" t="s">
        <v>1098</v>
      </c>
      <c r="F71" s="182" t="s">
        <v>651</v>
      </c>
      <c r="G71" s="182" t="s">
        <v>13217</v>
      </c>
      <c r="H71" s="183">
        <v>0</v>
      </c>
      <c r="I71" s="184" t="s">
        <v>1543</v>
      </c>
      <c r="J71" s="184" t="s">
        <v>1544</v>
      </c>
      <c r="K71" s="224"/>
      <c r="L71" s="224"/>
      <c r="M71" s="224"/>
      <c r="N71" s="224"/>
      <c r="O71" s="224"/>
      <c r="P71" s="185"/>
      <c r="Q71" s="225"/>
      <c r="R71" s="182" t="s">
        <v>2268</v>
      </c>
      <c r="S71" s="181" t="str">
        <f t="shared" ca="1" si="8"/>
        <v>JP</v>
      </c>
      <c r="T71" s="181" t="str">
        <f ca="1">IF(B71="","",IF(ISERROR(MATCH($J71,[2]SorP!$B$1:$B$6226,0)),"",INDIRECT("'SorP'!$A$"&amp;MATCH($S71&amp;$J71,[2]SorP!C:C,0))))</f>
        <v>JP-28</v>
      </c>
      <c r="U71" s="201"/>
      <c r="V71" s="226">
        <f>IF(C71="",NA(),IF(OR(C71="Smelter not listed",C71="Smelter not yet identified"),MATCH($B71&amp;$D71,'[2]Smelter Look-up'!$J:$J,0),MATCH($B71&amp;$C71,'[2]Smelter Look-up'!$J:$J,0)))</f>
        <v>29</v>
      </c>
      <c r="X71" s="227">
        <f t="shared" si="9"/>
        <v>0</v>
      </c>
      <c r="AB71" s="228" t="str">
        <f t="shared" si="10"/>
        <v>GoldAsahi Pretec Corp.</v>
      </c>
    </row>
    <row r="72" spans="1:28" s="227" customFormat="1" ht="25.5">
      <c r="A72" s="181"/>
      <c r="B72" s="182" t="s">
        <v>1119</v>
      </c>
      <c r="C72" s="186" t="s">
        <v>896</v>
      </c>
      <c r="D72" s="230"/>
      <c r="E72" s="182" t="s">
        <v>1098</v>
      </c>
      <c r="F72" s="182" t="s">
        <v>667</v>
      </c>
      <c r="G72" s="182" t="s">
        <v>13217</v>
      </c>
      <c r="H72" s="183">
        <v>0</v>
      </c>
      <c r="I72" s="184" t="s">
        <v>1567</v>
      </c>
      <c r="J72" s="184" t="s">
        <v>1568</v>
      </c>
      <c r="K72" s="224"/>
      <c r="L72" s="224"/>
      <c r="M72" s="224"/>
      <c r="N72" s="224"/>
      <c r="O72" s="224"/>
      <c r="P72" s="185"/>
      <c r="Q72" s="225"/>
      <c r="R72" s="182" t="s">
        <v>896</v>
      </c>
      <c r="S72" s="181" t="str">
        <f t="shared" ca="1" si="8"/>
        <v>JP</v>
      </c>
      <c r="T72" s="181" t="str">
        <f ca="1">IF(B72="","",IF(ISERROR(MATCH($J72,[2]SorP!$B$1:$B$6226,0)),"",INDIRECT("'SorP'!$A$"&amp;MATCH($S72&amp;$J72,[2]SorP!C:C,0))))</f>
        <v>JP-05</v>
      </c>
      <c r="U72" s="201"/>
      <c r="V72" s="226">
        <f>IF(C72="",NA(),IF(OR(C72="Smelter not listed",C72="Smelter not yet identified"),MATCH($B72&amp;$D72,'[2]Smelter Look-up'!$J:$J,0),MATCH($B72&amp;$C72,'[2]Smelter Look-up'!$J:$J,0)))</f>
        <v>69</v>
      </c>
      <c r="X72" s="227">
        <f t="shared" si="9"/>
        <v>0</v>
      </c>
      <c r="AB72" s="228" t="str">
        <f t="shared" si="10"/>
        <v>GoldDowa</v>
      </c>
    </row>
    <row r="73" spans="1:28" s="227" customFormat="1" ht="76.5">
      <c r="A73" s="181"/>
      <c r="B73" s="182" t="s">
        <v>1119</v>
      </c>
      <c r="C73" s="186" t="s">
        <v>1216</v>
      </c>
      <c r="D73" s="230"/>
      <c r="E73" s="182" t="s">
        <v>1098</v>
      </c>
      <c r="F73" s="182" t="s">
        <v>678</v>
      </c>
      <c r="G73" s="182" t="s">
        <v>13217</v>
      </c>
      <c r="H73" s="183">
        <v>0</v>
      </c>
      <c r="I73" s="184" t="s">
        <v>1586</v>
      </c>
      <c r="J73" s="184" t="s">
        <v>1573</v>
      </c>
      <c r="K73" s="224"/>
      <c r="L73" s="224"/>
      <c r="M73" s="224"/>
      <c r="N73" s="224"/>
      <c r="O73" s="224"/>
      <c r="P73" s="185"/>
      <c r="Q73" s="225"/>
      <c r="R73" s="182" t="s">
        <v>1216</v>
      </c>
      <c r="S73" s="181" t="str">
        <f t="shared" ca="1" si="8"/>
        <v>JP</v>
      </c>
      <c r="T73" s="181" t="str">
        <f ca="1">IF(B73="","",IF(ISERROR(MATCH($J73,[2]SorP!$B$1:$B$6226,0)),"",INDIRECT("'SorP'!$A$"&amp;MATCH($S73&amp;$J73,[2]SorP!C:C,0))))</f>
        <v>JP-11</v>
      </c>
      <c r="U73" s="201"/>
      <c r="V73" s="226">
        <f>IF(C73="",NA(),IF(OR(C73="Smelter not listed",C73="Smelter not yet identified"),MATCH($B73&amp;$D73,'[2]Smelter Look-up'!$J:$J,0),MATCH($B73&amp;$C73,'[2]Smelter Look-up'!$J:$J,0)))</f>
        <v>127</v>
      </c>
      <c r="X73" s="227">
        <f t="shared" si="9"/>
        <v>0</v>
      </c>
      <c r="AB73" s="228" t="str">
        <f t="shared" si="10"/>
        <v>GoldIshifuku Metal Industry Co., Ltd.</v>
      </c>
    </row>
    <row r="74" spans="1:28" s="227" customFormat="1" ht="76.5">
      <c r="A74" s="181"/>
      <c r="B74" s="182" t="s">
        <v>1119</v>
      </c>
      <c r="C74" s="186" t="s">
        <v>53</v>
      </c>
      <c r="D74" s="230"/>
      <c r="E74" s="182" t="s">
        <v>1098</v>
      </c>
      <c r="F74" s="182" t="s">
        <v>686</v>
      </c>
      <c r="G74" s="182" t="s">
        <v>13217</v>
      </c>
      <c r="H74" s="183">
        <v>0</v>
      </c>
      <c r="I74" s="184" t="s">
        <v>2345</v>
      </c>
      <c r="J74" s="184" t="s">
        <v>6642</v>
      </c>
      <c r="K74" s="224"/>
      <c r="L74" s="224"/>
      <c r="M74" s="224"/>
      <c r="N74" s="224"/>
      <c r="O74" s="224"/>
      <c r="P74" s="185"/>
      <c r="Q74" s="225"/>
      <c r="R74" s="182" t="s">
        <v>53</v>
      </c>
      <c r="S74" s="181" t="str">
        <f t="shared" ca="1" si="8"/>
        <v>JP</v>
      </c>
      <c r="T74" s="181" t="str">
        <f ca="1">IF(B74="","",IF(ISERROR(MATCH($J74,[2]SorP!$B$1:$B$6226,0)),"",INDIRECT("'SorP'!$A$"&amp;MATCH($S74&amp;$J74,[2]SorP!C:C,0))))</f>
        <v>JP-44</v>
      </c>
      <c r="U74" s="201"/>
      <c r="V74" s="226">
        <f>IF(C74="",NA(),IF(OR(C74="Smelter not listed",C74="Smelter not yet identified"),MATCH($B74&amp;$D74,'[2]Smelter Look-up'!$J:$J,0),MATCH($B74&amp;$C74,'[2]Smelter Look-up'!$J:$J,0)))</f>
        <v>141</v>
      </c>
      <c r="X74" s="227">
        <f t="shared" si="9"/>
        <v>0</v>
      </c>
      <c r="AB74" s="228" t="str">
        <f t="shared" si="10"/>
        <v>GoldJX Nippon Mining &amp; Metals Co., Ltd.</v>
      </c>
    </row>
    <row r="75" spans="1:28" s="227" customFormat="1" ht="63.75">
      <c r="A75" s="181"/>
      <c r="B75" s="182" t="s">
        <v>1119</v>
      </c>
      <c r="C75" s="186" t="s">
        <v>2131</v>
      </c>
      <c r="D75" s="230"/>
      <c r="E75" s="182" t="s">
        <v>1098</v>
      </c>
      <c r="F75" s="182" t="s">
        <v>690</v>
      </c>
      <c r="G75" s="182" t="s">
        <v>13217</v>
      </c>
      <c r="H75" s="183">
        <v>0</v>
      </c>
      <c r="I75" s="184" t="s">
        <v>1600</v>
      </c>
      <c r="J75" s="184" t="s">
        <v>1573</v>
      </c>
      <c r="K75" s="224"/>
      <c r="L75" s="224"/>
      <c r="M75" s="224"/>
      <c r="N75" s="224"/>
      <c r="O75" s="224"/>
      <c r="P75" s="185"/>
      <c r="Q75" s="225"/>
      <c r="R75" s="182" t="s">
        <v>2131</v>
      </c>
      <c r="S75" s="181" t="str">
        <f t="shared" ca="1" si="8"/>
        <v>JP</v>
      </c>
      <c r="T75" s="181" t="str">
        <f ca="1">IF(B75="","",IF(ISERROR(MATCH($J75,[2]SorP!$B$1:$B$6226,0)),"",INDIRECT("'SorP'!$A$"&amp;MATCH($S75&amp;$J75,[2]SorP!C:C,0))))</f>
        <v>JP-11</v>
      </c>
      <c r="U75" s="201"/>
      <c r="V75" s="226">
        <f>IF(C75="",NA(),IF(OR(C75="Smelter not listed",C75="Smelter not yet identified"),MATCH($B75&amp;$D75,'[2]Smelter Look-up'!$J:$J,0),MATCH($B75&amp;$C75,'[2]Smelter Look-up'!$J:$J,0)))</f>
        <v>151</v>
      </c>
      <c r="X75" s="227">
        <f t="shared" si="9"/>
        <v>0</v>
      </c>
      <c r="AB75" s="228" t="str">
        <f t="shared" si="10"/>
        <v>GoldKojima Chemicals Co., Ltd.</v>
      </c>
    </row>
    <row r="76" spans="1:28" s="227" customFormat="1" ht="63.75">
      <c r="A76" s="181"/>
      <c r="B76" s="182" t="s">
        <v>1119</v>
      </c>
      <c r="C76" s="186" t="s">
        <v>54</v>
      </c>
      <c r="D76" s="230"/>
      <c r="E76" s="182" t="s">
        <v>1098</v>
      </c>
      <c r="F76" s="182" t="s">
        <v>698</v>
      </c>
      <c r="G76" s="182" t="s">
        <v>13217</v>
      </c>
      <c r="H76" s="183">
        <v>0</v>
      </c>
      <c r="I76" s="184" t="s">
        <v>1610</v>
      </c>
      <c r="J76" s="184" t="s">
        <v>1573</v>
      </c>
      <c r="K76" s="224"/>
      <c r="L76" s="224"/>
      <c r="M76" s="224"/>
      <c r="N76" s="224"/>
      <c r="O76" s="224"/>
      <c r="P76" s="185"/>
      <c r="Q76" s="225"/>
      <c r="R76" s="182" t="s">
        <v>54</v>
      </c>
      <c r="S76" s="181" t="str">
        <f t="shared" ca="1" si="8"/>
        <v>JP</v>
      </c>
      <c r="T76" s="181" t="str">
        <f ca="1">IF(B76="","",IF(ISERROR(MATCH($J76,[2]SorP!$B$1:$B$6226,0)),"",INDIRECT("'SorP'!$A$"&amp;MATCH($S76&amp;$J76,[2]SorP!C:C,0))))</f>
        <v>JP-11</v>
      </c>
      <c r="U76" s="201"/>
      <c r="V76" s="226">
        <f>IF(C76="",NA(),IF(OR(C76="Smelter not listed",C76="Smelter not yet identified"),MATCH($B76&amp;$D76,'[2]Smelter Look-up'!$J:$J,0),MATCH($B76&amp;$C76,'[2]Smelter Look-up'!$J:$J,0)))</f>
        <v>175</v>
      </c>
      <c r="X76" s="227">
        <f t="shared" si="9"/>
        <v>0</v>
      </c>
      <c r="AB76" s="228" t="str">
        <f t="shared" si="10"/>
        <v>GoldMatsuda Sangyo Co., Ltd.</v>
      </c>
    </row>
    <row r="77" spans="1:28" s="227" customFormat="1" ht="76.5">
      <c r="A77" s="181"/>
      <c r="B77" s="182" t="s">
        <v>1119</v>
      </c>
      <c r="C77" s="186" t="s">
        <v>1153</v>
      </c>
      <c r="D77" s="230"/>
      <c r="E77" s="182" t="s">
        <v>1098</v>
      </c>
      <c r="F77" s="182" t="s">
        <v>704</v>
      </c>
      <c r="G77" s="182" t="s">
        <v>13217</v>
      </c>
      <c r="H77" s="183">
        <v>0</v>
      </c>
      <c r="I77" s="184" t="s">
        <v>1534</v>
      </c>
      <c r="J77" s="184" t="s">
        <v>1534</v>
      </c>
      <c r="K77" s="224"/>
      <c r="L77" s="224"/>
      <c r="M77" s="224"/>
      <c r="N77" s="224"/>
      <c r="O77" s="224"/>
      <c r="P77" s="185"/>
      <c r="Q77" s="225"/>
      <c r="R77" s="182" t="s">
        <v>1153</v>
      </c>
      <c r="S77" s="181" t="str">
        <f t="shared" ca="1" si="8"/>
        <v>JP</v>
      </c>
      <c r="T77" s="181" t="str">
        <f ca="1">IF(B77="","",IF(ISERROR(MATCH($J77,[2]SorP!$B$1:$B$6226,0)),"",INDIRECT("'SorP'!$A$"&amp;MATCH($S77&amp;$J77,[2]SorP!C:C,0))))</f>
        <v>JP-13</v>
      </c>
      <c r="U77" s="201"/>
      <c r="V77" s="226">
        <f>IF(C77="",NA(),IF(OR(C77="Smelter not listed",C77="Smelter not yet identified"),MATCH($B77&amp;$D77,'[2]Smelter Look-up'!$J:$J,0),MATCH($B77&amp;$C77,'[2]Smelter Look-up'!$J:$J,0)))</f>
        <v>192</v>
      </c>
      <c r="X77" s="227">
        <f t="shared" si="9"/>
        <v>0</v>
      </c>
      <c r="AB77" s="228" t="str">
        <f t="shared" si="10"/>
        <v>GoldMitsubishi Materials Corporation</v>
      </c>
    </row>
    <row r="78" spans="1:28" s="227" customFormat="1" ht="89.25">
      <c r="A78" s="181"/>
      <c r="B78" s="182" t="s">
        <v>1119</v>
      </c>
      <c r="C78" s="186" t="s">
        <v>1218</v>
      </c>
      <c r="D78" s="230"/>
      <c r="E78" s="182" t="s">
        <v>1098</v>
      </c>
      <c r="F78" s="182" t="s">
        <v>705</v>
      </c>
      <c r="G78" s="182" t="s">
        <v>13217</v>
      </c>
      <c r="H78" s="183">
        <v>0</v>
      </c>
      <c r="I78" s="184" t="s">
        <v>1620</v>
      </c>
      <c r="J78" s="184" t="s">
        <v>1619</v>
      </c>
      <c r="K78" s="224"/>
      <c r="L78" s="224"/>
      <c r="M78" s="224"/>
      <c r="N78" s="224"/>
      <c r="O78" s="224"/>
      <c r="P78" s="185"/>
      <c r="Q78" s="225"/>
      <c r="R78" s="182" t="s">
        <v>1218</v>
      </c>
      <c r="S78" s="181" t="str">
        <f t="shared" ca="1" si="8"/>
        <v>JP</v>
      </c>
      <c r="T78" s="181" t="str">
        <f ca="1">IF(B78="","",IF(ISERROR(MATCH($J78,[2]SorP!$B$1:$B$6226,0)),"",INDIRECT("'SorP'!$A$"&amp;MATCH($S78&amp;$J78,[2]SorP!C:C,0))))</f>
        <v>JP-34</v>
      </c>
      <c r="U78" s="201"/>
      <c r="V78" s="226">
        <f>IF(C78="",NA(),IF(OR(C78="Smelter not listed",C78="Smelter not yet identified"),MATCH($B78&amp;$D78,'[2]Smelter Look-up'!$J:$J,0),MATCH($B78&amp;$C78,'[2]Smelter Look-up'!$J:$J,0)))</f>
        <v>194</v>
      </c>
      <c r="X78" s="227">
        <f t="shared" si="9"/>
        <v>0</v>
      </c>
      <c r="AB78" s="228" t="str">
        <f t="shared" si="10"/>
        <v>GoldMitsui Mining and Smelting Co., Ltd.</v>
      </c>
    </row>
    <row r="79" spans="1:28" s="227" customFormat="1" ht="63.75">
      <c r="A79" s="181"/>
      <c r="B79" s="182" t="s">
        <v>1119</v>
      </c>
      <c r="C79" s="186" t="s">
        <v>2138</v>
      </c>
      <c r="D79" s="230"/>
      <c r="E79" s="182" t="s">
        <v>1098</v>
      </c>
      <c r="F79" s="182" t="s">
        <v>709</v>
      </c>
      <c r="G79" s="182" t="s">
        <v>13217</v>
      </c>
      <c r="H79" s="183">
        <v>0</v>
      </c>
      <c r="I79" s="184" t="s">
        <v>1625</v>
      </c>
      <c r="J79" s="184" t="s">
        <v>1626</v>
      </c>
      <c r="K79" s="224"/>
      <c r="L79" s="224"/>
      <c r="M79" s="224"/>
      <c r="N79" s="224"/>
      <c r="O79" s="224"/>
      <c r="P79" s="185"/>
      <c r="Q79" s="225"/>
      <c r="R79" s="182" t="s">
        <v>2138</v>
      </c>
      <c r="S79" s="181" t="str">
        <f t="shared" ca="1" si="8"/>
        <v>JP</v>
      </c>
      <c r="T79" s="181" t="str">
        <f ca="1">IF(B79="","",IF(ISERROR(MATCH($J79,[2]SorP!$B$1:$B$6226,0)),"",INDIRECT("'SorP'!$A$"&amp;MATCH($S79&amp;$J79,[2]SorP!C:C,0))))</f>
        <v>JP-12</v>
      </c>
      <c r="U79" s="201"/>
      <c r="V79" s="226">
        <f>IF(C79="",NA(),IF(OR(C79="Smelter not listed",C79="Smelter not yet identified"),MATCH($B79&amp;$D79,'[2]Smelter Look-up'!$J:$J,0),MATCH($B79&amp;$C79,'[2]Smelter Look-up'!$J:$J,0)))</f>
        <v>204</v>
      </c>
      <c r="X79" s="227">
        <f t="shared" si="9"/>
        <v>0</v>
      </c>
      <c r="AB79" s="228" t="str">
        <f t="shared" si="10"/>
        <v>GoldNihon Material Co., Ltd.</v>
      </c>
    </row>
    <row r="80" spans="1:28" s="227" customFormat="1" ht="89.25">
      <c r="A80" s="181"/>
      <c r="B80" s="182" t="s">
        <v>1119</v>
      </c>
      <c r="C80" s="186" t="s">
        <v>2139</v>
      </c>
      <c r="D80" s="230"/>
      <c r="E80" s="182" t="s">
        <v>1098</v>
      </c>
      <c r="F80" s="182" t="s">
        <v>710</v>
      </c>
      <c r="G80" s="182" t="s">
        <v>13217</v>
      </c>
      <c r="H80" s="183">
        <v>0</v>
      </c>
      <c r="I80" s="184" t="s">
        <v>1628</v>
      </c>
      <c r="J80" s="184" t="s">
        <v>1629</v>
      </c>
      <c r="K80" s="224"/>
      <c r="L80" s="224"/>
      <c r="M80" s="224"/>
      <c r="N80" s="224"/>
      <c r="O80" s="224"/>
      <c r="P80" s="185"/>
      <c r="Q80" s="225"/>
      <c r="R80" s="182" t="s">
        <v>2139</v>
      </c>
      <c r="S80" s="181" t="str">
        <f t="shared" ca="1" si="8"/>
        <v>JP</v>
      </c>
      <c r="T80" s="181" t="str">
        <f ca="1">IF(B80="","",IF(ISERROR(MATCH($J80,[2]SorP!$B$1:$B$6226,0)),"",INDIRECT("'SorP'!$A$"&amp;MATCH($S80&amp;$J80,[2]SorP!C:C,0))))</f>
        <v>JP-29</v>
      </c>
      <c r="U80" s="201"/>
      <c r="V80" s="226">
        <f>IF(C80="",NA(),IF(OR(C80="Smelter not listed",C80="Smelter not yet identified"),MATCH($B80&amp;$D80,'[2]Smelter Look-up'!$J:$J,0),MATCH($B80&amp;$C80,'[2]Smelter Look-up'!$J:$J,0)))</f>
        <v>210</v>
      </c>
      <c r="X80" s="227">
        <f t="shared" si="9"/>
        <v>0</v>
      </c>
      <c r="AB80" s="228" t="str">
        <f t="shared" si="10"/>
        <v>GoldOhura Precious Metal Industry Co., Ltd.</v>
      </c>
    </row>
    <row r="81" spans="1:28" s="227" customFormat="1" ht="76.5">
      <c r="A81" s="181"/>
      <c r="B81" s="182" t="s">
        <v>1119</v>
      </c>
      <c r="C81" s="186" t="s">
        <v>55</v>
      </c>
      <c r="D81" s="230"/>
      <c r="E81" s="182" t="s">
        <v>1098</v>
      </c>
      <c r="F81" s="182" t="s">
        <v>725</v>
      </c>
      <c r="G81" s="182" t="s">
        <v>13217</v>
      </c>
      <c r="H81" s="183">
        <v>0</v>
      </c>
      <c r="I81" s="184" t="s">
        <v>1654</v>
      </c>
      <c r="J81" s="184" t="s">
        <v>2196</v>
      </c>
      <c r="K81" s="224"/>
      <c r="L81" s="224"/>
      <c r="M81" s="224"/>
      <c r="N81" s="224"/>
      <c r="O81" s="224"/>
      <c r="P81" s="185"/>
      <c r="Q81" s="225"/>
      <c r="R81" s="182" t="s">
        <v>55</v>
      </c>
      <c r="S81" s="181" t="str">
        <f t="shared" ca="1" si="8"/>
        <v>JP</v>
      </c>
      <c r="T81" s="181" t="str">
        <f ca="1">IF(B81="","",IF(ISERROR(MATCH($J81,[2]SorP!$B$1:$B$6226,0)),"",INDIRECT("'SorP'!$A$"&amp;MATCH($S81&amp;$J81,[2]SorP!C:C,0))))</f>
        <v>JP-38</v>
      </c>
      <c r="U81" s="201"/>
      <c r="V81" s="226">
        <f>IF(C81="",NA(),IF(OR(C81="Smelter not listed",C81="Smelter not yet identified"),MATCH($B81&amp;$D81,'[2]Smelter Look-up'!$J:$J,0),MATCH($B81&amp;$C81,'[2]Smelter Look-up'!$J:$J,0)))</f>
        <v>276</v>
      </c>
      <c r="X81" s="227">
        <f t="shared" si="9"/>
        <v>0</v>
      </c>
      <c r="AB81" s="228" t="str">
        <f t="shared" si="10"/>
        <v>GoldSumitomo Metal Mining Co., Ltd.</v>
      </c>
    </row>
    <row r="82" spans="1:28" s="227" customFormat="1" ht="63.75">
      <c r="A82" s="181"/>
      <c r="B82" s="182" t="s">
        <v>1119</v>
      </c>
      <c r="C82" s="186" t="s">
        <v>2147</v>
      </c>
      <c r="D82" s="230"/>
      <c r="E82" s="182" t="s">
        <v>1098</v>
      </c>
      <c r="F82" s="182" t="s">
        <v>729</v>
      </c>
      <c r="G82" s="182" t="s">
        <v>13217</v>
      </c>
      <c r="H82" s="183">
        <v>0</v>
      </c>
      <c r="I82" s="184" t="s">
        <v>1661</v>
      </c>
      <c r="J82" s="184" t="s">
        <v>1573</v>
      </c>
      <c r="K82" s="224"/>
      <c r="L82" s="224"/>
      <c r="M82" s="224"/>
      <c r="N82" s="224"/>
      <c r="O82" s="224"/>
      <c r="P82" s="185"/>
      <c r="Q82" s="225"/>
      <c r="R82" s="182" t="s">
        <v>2147</v>
      </c>
      <c r="S82" s="181" t="str">
        <f t="shared" ca="1" si="8"/>
        <v>JP</v>
      </c>
      <c r="T82" s="181" t="str">
        <f ca="1">IF(B82="","",IF(ISERROR(MATCH($J82,[2]SorP!$B$1:$B$6226,0)),"",INDIRECT("'SorP'!$A$"&amp;MATCH($S82&amp;$J82,[2]SorP!C:C,0))))</f>
        <v>JP-11</v>
      </c>
      <c r="U82" s="201"/>
      <c r="V82" s="226">
        <f>IF(C82="",NA(),IF(OR(C82="Smelter not listed",C82="Smelter not yet identified"),MATCH($B82&amp;$D82,'[2]Smelter Look-up'!$J:$J,0),MATCH($B82&amp;$C82,'[2]Smelter Look-up'!$J:$J,0)))</f>
        <v>294</v>
      </c>
      <c r="X82" s="227">
        <f t="shared" si="9"/>
        <v>0</v>
      </c>
      <c r="AB82" s="228" t="str">
        <f t="shared" si="10"/>
        <v>GoldTokuriki Honten Co., Ltd.</v>
      </c>
    </row>
    <row r="83" spans="1:28" s="227" customFormat="1" ht="63.75">
      <c r="A83" s="181"/>
      <c r="B83" s="182" t="s">
        <v>1119</v>
      </c>
      <c r="C83" s="186" t="s">
        <v>2186</v>
      </c>
      <c r="D83" s="230"/>
      <c r="E83" s="182" t="s">
        <v>1091</v>
      </c>
      <c r="F83" s="182" t="s">
        <v>2188</v>
      </c>
      <c r="G83" s="182" t="s">
        <v>13217</v>
      </c>
      <c r="H83" s="183">
        <v>0</v>
      </c>
      <c r="I83" s="184" t="s">
        <v>1535</v>
      </c>
      <c r="J83" s="184" t="s">
        <v>1536</v>
      </c>
      <c r="K83" s="224"/>
      <c r="L83" s="224"/>
      <c r="M83" s="224"/>
      <c r="N83" s="224"/>
      <c r="O83" s="224"/>
      <c r="P83" s="185"/>
      <c r="Q83" s="225"/>
      <c r="R83" s="182" t="s">
        <v>2186</v>
      </c>
      <c r="S83" s="181" t="str">
        <f t="shared" ca="1" si="8"/>
        <v>DE</v>
      </c>
      <c r="T83" s="181" t="str">
        <f ca="1">IF(B83="","",IF(ISERROR(MATCH($J83,[2]SorP!$B$1:$B$6226,0)),"",INDIRECT("'SorP'!$A$"&amp;MATCH($S83&amp;$J83,[2]SorP!C:C,0))))</f>
        <v>DE-BW</v>
      </c>
      <c r="U83" s="201"/>
      <c r="V83" s="226">
        <f>IF(C83="",NA(),IF(OR(C83="Smelter not listed",C83="Smelter not yet identified"),MATCH($B83&amp;$D83,'[2]Smelter Look-up'!$J:$J,0),MATCH($B83&amp;$C83,'[2]Smelter Look-up'!$J:$J,0)))</f>
        <v>308</v>
      </c>
      <c r="X83" s="227">
        <f t="shared" si="9"/>
        <v>0</v>
      </c>
      <c r="AB83" s="228" t="str">
        <f t="shared" si="10"/>
        <v>GoldWIELAND Edelmetalle GmbH</v>
      </c>
    </row>
    <row r="84" spans="1:28" s="227" customFormat="1" ht="24" customHeight="1">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ref="S84:S101" ca="1" si="11">IF(B84="","",IF(ISERROR(MATCH($E84,CL,0)),"Unknown",INDIRECT("'C'!$A$"&amp;MATCH($E84,CL,0)+1)))</f>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ref="X84:X101" ca="1" si="12">IF(AND(C84="Smelter not listed",OR(LEN(D84)=0,LEN(E84)=0)),1,0)</f>
        <v>0</v>
      </c>
      <c r="AB84" s="228" t="str">
        <f t="shared" ref="AB84:AB101" si="13">B84&amp;C84</f>
        <v/>
      </c>
    </row>
    <row r="85" spans="1:28" s="227" customFormat="1" ht="19.5" customHeight="1">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19.5" customHeight="1">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4" customHeight="1">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4" customHeight="1">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4" customHeight="1">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4" customHeight="1">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4" customHeight="1">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4" customHeight="1">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4" customHeight="1">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4" customHeight="1">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4" customHeight="1">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4" customHeight="1">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4" customHeight="1">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4" customHeight="1">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4" customHeight="1">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4" customHeight="1">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4" customHeight="1">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1.75" customHeight="1">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D9ACEDA2-269D-40C3-9CB4-F2FFFB8D73D2}"/>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GARNER OSBORNE CIRCUITS</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John Maddocks</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john.maddocks@garnerosborne.co.uk</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+441635582626</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John Maddocks</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john.maddocks@garnerosborne.co.uk</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45558</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No</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No</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799AD227-322F-4C36-86EE-83F7F26E9BBB}"/>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D4022AA3-5E84-4B64-A303-ADD26E9BDB67}"/>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John Maddocks</cp:lastModifiedBy>
  <cp:lastPrinted>2015-04-21T20:47:43Z</cp:lastPrinted>
  <dcterms:created xsi:type="dcterms:W3CDTF">2010-06-21T21:00:23Z</dcterms:created>
  <dcterms:modified xsi:type="dcterms:W3CDTF">2024-09-23T12:50:19Z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